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fe2\OneDrive\Documentos\cto alcadia\2024\menor cuantia 2140\DOCUMENTOS REVISADOS\COTIZACIONES\"/>
    </mc:Choice>
  </mc:AlternateContent>
  <bookViews>
    <workbookView xWindow="0" yWindow="0" windowWidth="20490" windowHeight="69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20" i="1"/>
  <c r="H20" i="1" s="1"/>
  <c r="J58" i="1" l="1"/>
</calcChain>
</file>

<file path=xl/sharedStrings.xml><?xml version="1.0" encoding="utf-8"?>
<sst xmlns="http://schemas.openxmlformats.org/spreadsheetml/2006/main" count="133" uniqueCount="88">
  <si>
    <t>Cliente:</t>
  </si>
  <si>
    <t xml:space="preserve">SECRETARIA DISTRITAL </t>
  </si>
  <si>
    <t>Proyecto:</t>
  </si>
  <si>
    <t xml:space="preserve">FERIA TEUSAQUILLO </t>
  </si>
  <si>
    <t>Contacto:</t>
  </si>
  <si>
    <t>JOHANNA CATALINA PINZÓN</t>
  </si>
  <si>
    <t>Fecha Evento</t>
  </si>
  <si>
    <t>Noviembre 2024</t>
  </si>
  <si>
    <t>Lugar:</t>
  </si>
  <si>
    <t xml:space="preserve">Localidad Teusaquillo </t>
  </si>
  <si>
    <t>Asistentes:</t>
  </si>
  <si>
    <t>ITEM</t>
  </si>
  <si>
    <t>DESCRIPCIÓN</t>
  </si>
  <si>
    <t>UNIDAD DE MEDIDA</t>
  </si>
  <si>
    <t>CANTIDAD</t>
  </si>
  <si>
    <t>VALOR UNITARIO</t>
  </si>
  <si>
    <t>IVA</t>
  </si>
  <si>
    <t>Valor Unitario Incluido IVA</t>
  </si>
  <si>
    <t xml:space="preserve">VALOR TOTAL </t>
  </si>
  <si>
    <t>Recurso Humano</t>
  </si>
  <si>
    <t>Contratar un instructor para dar 64
horas de formación en la obra de teatro,crear el libreto y presentar obra final</t>
  </si>
  <si>
    <t xml:space="preserve">Contratar un  técnico de sonido </t>
  </si>
  <si>
    <t>Contratar líderes / gestores de Cultura (2), emprendimiento (2), técnicos en cualquier rama de la educación, con experiencia de (12 meses)
Comunicación (1)</t>
  </si>
  <si>
    <t>Unidad</t>
  </si>
  <si>
    <t>Bolsas</t>
  </si>
  <si>
    <t>Kit ecològico, bolsas biodegradables, (3) bolsas blancas, (3) bolsas verdes, (3) bolsas negras.</t>
  </si>
  <si>
    <t>Kit</t>
  </si>
  <si>
    <t>Máscaras</t>
  </si>
  <si>
    <t xml:space="preserve">Alquiler para escenografía de artesanías del Pacífico y Caribe, (2) máscaras de la danza de los diablos </t>
  </si>
  <si>
    <t>Esculturas</t>
  </si>
  <si>
    <t>Alquiler para escenografía de artesanías del Pacífico y Caribe, (2) esculturas de madera tallada</t>
  </si>
  <si>
    <t>Accesorios</t>
  </si>
  <si>
    <t xml:space="preserve">Alquiler para escenografía de artesanías del Pacífico y Caribe, (1) tejido en fibras naturales </t>
  </si>
  <si>
    <t>Ceramicas</t>
  </si>
  <si>
    <t>Alquiler para escenografía de artesanías del Pacífico y Caribe, (3) obletos de ceramica.</t>
  </si>
  <si>
    <t>Joyas</t>
  </si>
  <si>
    <t>Alquiler para escenografía de artesanías del Pacífico y Caribe, (6) pulseras (6) collares.</t>
  </si>
  <si>
    <t>Cestería</t>
  </si>
  <si>
    <t>Alquiler para escenografía de artesanías del Pacífico y Caribe, (3) cesterías</t>
  </si>
  <si>
    <t>Guantes</t>
  </si>
  <si>
    <t>Guantes de nitrilo color blanco</t>
  </si>
  <si>
    <t>Fotocopias</t>
  </si>
  <si>
    <t>Fotocopias e impresiones a color y blanco y negro.</t>
  </si>
  <si>
    <t>Sillas</t>
  </si>
  <si>
    <t>Alquiler de sillas plasticas sensillas color blanco , en buen estado con brazos.</t>
  </si>
  <si>
    <t xml:space="preserve">Manteles </t>
  </si>
  <si>
    <t>Alquiler de manteles color blanco de 190x180 centímetros, , material poliéster o mezcla de algodón y poliéster</t>
  </si>
  <si>
    <t>Mesas</t>
  </si>
  <si>
    <t>Alquiler mesas plásticas de 4 puestos resistente, con tapón central uso de parasol, de forma cuadrada, color blanco con dimensiones 72x72x72</t>
  </si>
  <si>
    <t>Escenario</t>
  </si>
  <si>
    <t>Alquiler de escenario para ensayos para 8 personas por 64 horas.</t>
  </si>
  <si>
    <t>Carpas</t>
  </si>
  <si>
    <t>Alquiler de carpas, de 2 metros de ancho x 2 metros defondo, altura central 2,40 mts, parales de 2.10mts de altura y estilo pirámide, esctural en tubería cuadrada enserchada y fácil de essamblar con lona plástica con microfibras internas, impermeables para el techo.</t>
  </si>
  <si>
    <t>Luces</t>
  </si>
  <si>
    <t>Alquiler de  luces, (7) pares ambientales, (3) luces leds configurables para escenario o público que se adaptan según guión técnico, los pares ambientales deben contar dimmer desde consola de luces.</t>
  </si>
  <si>
    <t>Sonido</t>
  </si>
  <si>
    <t>Alquiler de sonido, (1) mixer de audio de 8 canales, (2) cabinas frontales hacia el público.</t>
  </si>
  <si>
    <t>Transporte</t>
  </si>
  <si>
    <t>Alquiler Transporte ida y regreso punto a punto capacidad para almacenar logística para 11 puestos de emprendimientos, montaje y desmostaje.</t>
  </si>
  <si>
    <t xml:space="preserve">Alquiler de sonido 1 altavoz Mackieojbl de 12 o 15 (127 db spl), (1) micrófono, (1) trípode para micrófono </t>
  </si>
  <si>
    <t xml:space="preserve">Escenario </t>
  </si>
  <si>
    <t>Alquiler de escenario para obra, con medidas de 6.72m x 3,8m de fondo y una altura de 4,72m, con piso de madera maciza sapan, vestimenta teatral con telón de fondo negro, (2) patas laterales negras y piso de linoleo enrollable especial para presentaciones de danza, con un aforo de 120 persoans mx, 65 sillas y 55 en gradas, posiblemente. Con sistema de aire acondicionado y (1) camerinos con (4) tocadores de luz independientes.</t>
  </si>
  <si>
    <t xml:space="preserve">Telón </t>
  </si>
  <si>
    <t>Alquiler telón de proyección para audivisuales en la parte posterior del escenario de 6m de ancho x 3,80m de alto.</t>
  </si>
  <si>
    <t xml:space="preserve">Video Beam </t>
  </si>
  <si>
    <t xml:space="preserve">Alquiler de Video Beam de 6000 Lumens </t>
  </si>
  <si>
    <t xml:space="preserve">Vestimenta </t>
  </si>
  <si>
    <t>Alquiler de vestimenta afrocolombiana para mujer: (6) turbantes.</t>
  </si>
  <si>
    <t>Alquiler de vestimenta afrocolombiana para mujer: (6) blusas</t>
  </si>
  <si>
    <t>Alquiler de vestimenta afrocolombiana para mujer: (6) faldas coloridas</t>
  </si>
  <si>
    <t>Alquiler de vestimenta afrocolombiana para hombre: (3) guayaberas</t>
  </si>
  <si>
    <t>Alquiler de vestimenta afrocolombiana para hombre: (3) pantalones anchos</t>
  </si>
  <si>
    <t>Alquiler de vestimenta afrocolombiana para hombre: (3) sombreros</t>
  </si>
  <si>
    <t>Agua</t>
  </si>
  <si>
    <t>Agua en botella, de 600ml</t>
  </si>
  <si>
    <t>Jugo</t>
  </si>
  <si>
    <t>Jugo de néctar de frutas (deben estar empacados)</t>
  </si>
  <si>
    <t>Sándwich</t>
  </si>
  <si>
    <t>Sándwich de pollo (deben estar empacados)</t>
  </si>
  <si>
    <t>Mes</t>
  </si>
  <si>
    <t>Evento</t>
  </si>
  <si>
    <t>Contratar (1) líder administrativo del proyecto, profesional en administración de empresas, ingeniero de alimentos, negocios internacionales o administación pública con (36 meses) de experiencia  laboral.</t>
  </si>
  <si>
    <t>Contratar a (5) Promotores de Paz, técnicos en cualquier rama de la educación, con experiencia de (12 meses)</t>
  </si>
  <si>
    <t>Hora</t>
  </si>
  <si>
    <t>Contratar (2) Personas de cargue y descargue por  evento</t>
  </si>
  <si>
    <t xml:space="preserve">Apoyo económico a emprendedores </t>
  </si>
  <si>
    <t>Baño</t>
  </si>
  <si>
    <t>Baño portatil y su respectiva limpieza y transporte a lugar de la feria.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</si>
</sst>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\ * #,##0.00_-;\-&quot;$&quot;\ * #,##0.00_-;_-&quot;$&quot;\ 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d/m/yyyy"/>
    <numFmt numFmtId="167" formatCode="_-[$$-409]* #,##0_ ;_-[$$-409]* \-#,##0\ ;_-[$$-409]* &quot;-&quot;??_ ;_-@_ "/>
    <numFmt numFmtId="168" formatCode="_-[$$-409]* #,##0.0_ ;_-[$$-409]* \-#,##0.0\ ;_-[$$-409]* &quot;-&quot;??_ ;_-@_ "/>
    <numFmt numFmtId="169" formatCode="_-&quot;$&quot;\ * #,##0_-;\-&quot;$&quot;\ * #,##0_-;_-&quot;$&quot;\ * &quot;-&quot;??_-;_-@_-"/>
  </numFmts>
  <fonts count="10">
    <font>
      <sz val="12"/>
      <color theme="1"/>
      <name val="Aptos Narrow"/>
      <family val="2"/>
      <scheme val="minor"/>
    </font>
    <font>
      <b/>
      <sz val="11"/>
      <color theme="0"/>
      <name val="Garamond"/>
      <family val="1"/>
    </font>
    <font>
      <b/>
      <sz val="14"/>
      <color rgb="FF008080"/>
      <name val="Arial Narrow"/>
      <family val="2"/>
    </font>
    <font>
      <sz val="14"/>
      <color rgb="FF000000"/>
      <name val="Arial Narrow"/>
      <family val="2"/>
    </font>
    <font>
      <sz val="11"/>
      <name val="Garamond"/>
      <family val="1"/>
    </font>
    <font>
      <sz val="11"/>
      <color rgb="FF000000"/>
      <name val="Garamond"/>
      <family val="1"/>
    </font>
    <font>
      <b/>
      <sz val="11"/>
      <color rgb="FF000000"/>
      <name val="Garamond"/>
      <family val="1"/>
    </font>
    <font>
      <sz val="12"/>
      <color theme="1"/>
      <name val="Aptos Narrow"/>
      <family val="2"/>
      <scheme val="minor"/>
    </font>
    <font>
      <sz val="11"/>
      <color theme="1"/>
      <name val="Garamond"/>
      <family val="1"/>
    </font>
    <font>
      <b/>
      <sz val="12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58180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vertical="center"/>
    </xf>
    <xf numFmtId="169" fontId="6" fillId="2" borderId="1" xfId="1" applyNumberFormat="1" applyFont="1" applyFill="1" applyBorder="1" applyAlignment="1">
      <alignment vertical="center" wrapText="1"/>
    </xf>
    <xf numFmtId="167" fontId="5" fillId="2" borderId="17" xfId="0" applyNumberFormat="1" applyFont="1" applyFill="1" applyBorder="1" applyAlignment="1">
      <alignment vertical="center"/>
    </xf>
    <xf numFmtId="167" fontId="9" fillId="2" borderId="20" xfId="0" applyNumberFormat="1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166" fontId="3" fillId="3" borderId="14" xfId="0" applyNumberFormat="1" applyFont="1" applyFill="1" applyBorder="1" applyAlignment="1">
      <alignment horizontal="left" vertical="center"/>
    </xf>
    <xf numFmtId="166" fontId="3" fillId="3" borderId="15" xfId="0" applyNumberFormat="1" applyFont="1" applyFill="1" applyBorder="1" applyAlignment="1">
      <alignment horizontal="left" vertical="center"/>
    </xf>
    <xf numFmtId="166" fontId="3" fillId="3" borderId="16" xfId="0" applyNumberFormat="1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58180"/>
      <color rgb="FF3987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825499</xdr:colOff>
      <xdr:row>0</xdr:row>
      <xdr:rowOff>0</xdr:rowOff>
    </xdr:from>
    <xdr:ext cx="1862667" cy="2222500"/>
    <xdr:pic>
      <xdr:nvPicPr>
        <xdr:cNvPr id="2" name="image2.png" title="Imagen">
          <a:extLst>
            <a:ext uri="{FF2B5EF4-FFF2-40B4-BE49-F238E27FC236}">
              <a16:creationId xmlns:a16="http://schemas.microsoft.com/office/drawing/2014/main" id="{E32B008F-3B34-C647-B2F2-8794530D02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50999" y="0"/>
          <a:ext cx="1862667" cy="2222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58"/>
  <sheetViews>
    <sheetView tabSelected="1" topLeftCell="B1" zoomScale="82" zoomScaleNormal="82" workbookViewId="0">
      <selection activeCell="J68" sqref="J68"/>
    </sheetView>
  </sheetViews>
  <sheetFormatPr baseColWidth="10" defaultColWidth="10.77734375" defaultRowHeight="15"/>
  <cols>
    <col min="1" max="2" width="10.77734375" style="2"/>
    <col min="3" max="3" width="18.44140625" style="2" customWidth="1"/>
    <col min="4" max="4" width="38.77734375" style="2" customWidth="1"/>
    <col min="5" max="5" width="19.77734375" style="2" customWidth="1"/>
    <col min="6" max="6" width="24.33203125" style="2" customWidth="1"/>
    <col min="7" max="7" width="14.6640625" style="2" customWidth="1"/>
    <col min="8" max="9" width="13" style="2" customWidth="1"/>
    <col min="10" max="10" width="14.6640625" style="2" bestFit="1" customWidth="1"/>
    <col min="11" max="11" width="27.77734375" style="1" customWidth="1"/>
    <col min="12" max="12" width="29" style="2" customWidth="1"/>
    <col min="13" max="16384" width="10.77734375" style="2"/>
  </cols>
  <sheetData>
    <row r="3" spans="3:10" ht="18" customHeight="1"/>
    <row r="4" spans="3:10" ht="18" customHeight="1"/>
    <row r="5" spans="3:10" ht="18" customHeight="1"/>
    <row r="6" spans="3:10" ht="18" customHeight="1"/>
    <row r="7" spans="3:10" ht="18" customHeight="1"/>
    <row r="8" spans="3:10" ht="18" customHeight="1"/>
    <row r="9" spans="3:10" ht="18" customHeight="1" thickBot="1"/>
    <row r="10" spans="3:10" ht="18" customHeight="1">
      <c r="C10" s="24" t="s">
        <v>0</v>
      </c>
      <c r="D10" s="25"/>
      <c r="E10" s="26" t="s">
        <v>1</v>
      </c>
      <c r="F10" s="27"/>
      <c r="G10" s="27"/>
      <c r="H10" s="27"/>
      <c r="I10" s="27"/>
      <c r="J10" s="28"/>
    </row>
    <row r="11" spans="3:10" ht="18" customHeight="1">
      <c r="C11" s="29" t="s">
        <v>2</v>
      </c>
      <c r="D11" s="30"/>
      <c r="E11" s="31" t="s">
        <v>3</v>
      </c>
      <c r="F11" s="32"/>
      <c r="G11" s="32"/>
      <c r="H11" s="32"/>
      <c r="I11" s="32"/>
      <c r="J11" s="33"/>
    </row>
    <row r="12" spans="3:10" ht="18" customHeight="1">
      <c r="C12" s="29" t="s">
        <v>4</v>
      </c>
      <c r="D12" s="30"/>
      <c r="E12" s="31" t="s">
        <v>5</v>
      </c>
      <c r="F12" s="32"/>
      <c r="G12" s="32"/>
      <c r="H12" s="32"/>
      <c r="I12" s="32"/>
      <c r="J12" s="33"/>
    </row>
    <row r="13" spans="3:10" ht="18" customHeight="1">
      <c r="C13" s="29" t="s">
        <v>6</v>
      </c>
      <c r="D13" s="30"/>
      <c r="E13" s="31" t="s">
        <v>7</v>
      </c>
      <c r="F13" s="32"/>
      <c r="G13" s="32"/>
      <c r="H13" s="32"/>
      <c r="I13" s="32"/>
      <c r="J13" s="33"/>
    </row>
    <row r="14" spans="3:10" ht="18" customHeight="1">
      <c r="C14" s="29" t="s">
        <v>8</v>
      </c>
      <c r="D14" s="30"/>
      <c r="E14" s="5" t="s">
        <v>9</v>
      </c>
      <c r="F14" s="39"/>
      <c r="G14" s="39"/>
      <c r="H14" s="39"/>
      <c r="I14" s="39"/>
      <c r="J14" s="40"/>
    </row>
    <row r="15" spans="3:10" ht="18" customHeight="1" thickBot="1">
      <c r="C15" s="34" t="s">
        <v>10</v>
      </c>
      <c r="D15" s="35"/>
      <c r="E15" s="36"/>
      <c r="F15" s="37"/>
      <c r="G15" s="37"/>
      <c r="H15" s="37"/>
      <c r="I15" s="37"/>
      <c r="J15" s="38"/>
    </row>
    <row r="16" spans="3:10" ht="18" customHeight="1"/>
    <row r="19" spans="3:12" s="4" customFormat="1" ht="30">
      <c r="C19" s="6" t="s">
        <v>11</v>
      </c>
      <c r="D19" s="6" t="s">
        <v>12</v>
      </c>
      <c r="E19" s="6" t="s">
        <v>13</v>
      </c>
      <c r="F19" s="6" t="s">
        <v>14</v>
      </c>
      <c r="G19" s="6" t="s">
        <v>15</v>
      </c>
      <c r="H19" s="6" t="s">
        <v>16</v>
      </c>
      <c r="I19" s="18" t="s">
        <v>17</v>
      </c>
      <c r="J19" s="6" t="s">
        <v>18</v>
      </c>
      <c r="K19" s="3"/>
    </row>
    <row r="20" spans="3:12" ht="102.95" customHeight="1">
      <c r="C20" s="8" t="s">
        <v>19</v>
      </c>
      <c r="D20" s="7" t="s">
        <v>81</v>
      </c>
      <c r="E20" s="7" t="s">
        <v>79</v>
      </c>
      <c r="F20" s="13">
        <v>4</v>
      </c>
      <c r="G20" s="19">
        <f>+I20/1.19</f>
        <v>4453781.5126050422</v>
      </c>
      <c r="H20" s="21">
        <f>+G20*0.19</f>
        <v>846218.48739495804</v>
      </c>
      <c r="I20" s="15">
        <v>5300000</v>
      </c>
      <c r="J20" s="20">
        <f>+F20*I20</f>
        <v>21200000</v>
      </c>
    </row>
    <row r="21" spans="3:12" ht="102.95" customHeight="1">
      <c r="C21" s="8" t="s">
        <v>19</v>
      </c>
      <c r="D21" s="7" t="s">
        <v>82</v>
      </c>
      <c r="E21" s="7" t="s">
        <v>79</v>
      </c>
      <c r="F21" s="13">
        <f>5*2</f>
        <v>10</v>
      </c>
      <c r="G21" s="19">
        <f t="shared" ref="G21:G57" si="0">+I21/1.19</f>
        <v>2394957.9831932774</v>
      </c>
      <c r="H21" s="21">
        <f t="shared" ref="H21:H57" si="1">+G21*0.19</f>
        <v>455042.01680672274</v>
      </c>
      <c r="I21" s="15">
        <v>2850000</v>
      </c>
      <c r="J21" s="20">
        <f t="shared" ref="J21:J57" si="2">+F21*I21</f>
        <v>28500000</v>
      </c>
    </row>
    <row r="22" spans="3:12" ht="102.95" customHeight="1">
      <c r="C22" s="8" t="s">
        <v>19</v>
      </c>
      <c r="D22" s="8" t="s">
        <v>20</v>
      </c>
      <c r="E22" s="7" t="s">
        <v>83</v>
      </c>
      <c r="F22" s="13">
        <v>64</v>
      </c>
      <c r="G22" s="19">
        <f t="shared" si="0"/>
        <v>100840.33613445378</v>
      </c>
      <c r="H22" s="21">
        <f t="shared" si="1"/>
        <v>19159.663865546219</v>
      </c>
      <c r="I22" s="15">
        <v>120000</v>
      </c>
      <c r="J22" s="20">
        <f t="shared" si="2"/>
        <v>7680000</v>
      </c>
    </row>
    <row r="23" spans="3:12" ht="102.95" customHeight="1">
      <c r="C23" s="8" t="s">
        <v>19</v>
      </c>
      <c r="D23" s="7" t="s">
        <v>21</v>
      </c>
      <c r="E23" s="7" t="s">
        <v>83</v>
      </c>
      <c r="F23" s="13">
        <v>6</v>
      </c>
      <c r="G23" s="19">
        <f t="shared" si="0"/>
        <v>50420.168067226892</v>
      </c>
      <c r="H23" s="21">
        <f t="shared" si="1"/>
        <v>9579.8319327731097</v>
      </c>
      <c r="I23" s="15">
        <v>60000</v>
      </c>
      <c r="J23" s="20">
        <f t="shared" si="2"/>
        <v>360000</v>
      </c>
    </row>
    <row r="24" spans="3:12" ht="102.95" customHeight="1">
      <c r="C24" s="8" t="s">
        <v>19</v>
      </c>
      <c r="D24" s="7" t="s">
        <v>84</v>
      </c>
      <c r="E24" s="9" t="s">
        <v>80</v>
      </c>
      <c r="F24" s="13">
        <v>6</v>
      </c>
      <c r="G24" s="19">
        <f t="shared" si="0"/>
        <v>126050.42016806723</v>
      </c>
      <c r="H24" s="21">
        <f t="shared" si="1"/>
        <v>23949.579831932773</v>
      </c>
      <c r="I24" s="15">
        <v>150000</v>
      </c>
      <c r="J24" s="20">
        <f t="shared" si="2"/>
        <v>900000</v>
      </c>
    </row>
    <row r="25" spans="3:12" ht="102.95" customHeight="1">
      <c r="C25" s="10" t="s">
        <v>19</v>
      </c>
      <c r="D25" s="11" t="s">
        <v>22</v>
      </c>
      <c r="E25" s="12" t="s">
        <v>79</v>
      </c>
      <c r="F25" s="13">
        <v>10</v>
      </c>
      <c r="G25" s="19">
        <f t="shared" si="0"/>
        <v>2394957.9831932774</v>
      </c>
      <c r="H25" s="21">
        <f t="shared" si="1"/>
        <v>455042.01680672274</v>
      </c>
      <c r="I25" s="16">
        <v>2850000</v>
      </c>
      <c r="J25" s="20">
        <f t="shared" si="2"/>
        <v>28500000</v>
      </c>
    </row>
    <row r="26" spans="3:12" ht="102.95" customHeight="1">
      <c r="C26" s="8" t="s">
        <v>19</v>
      </c>
      <c r="D26" s="7" t="s">
        <v>85</v>
      </c>
      <c r="E26" s="9" t="s">
        <v>80</v>
      </c>
      <c r="F26" s="13">
        <v>33</v>
      </c>
      <c r="G26" s="19">
        <f t="shared" si="0"/>
        <v>588235.29411764711</v>
      </c>
      <c r="H26" s="21">
        <f t="shared" si="1"/>
        <v>111764.70588235295</v>
      </c>
      <c r="I26" s="16">
        <v>700000</v>
      </c>
      <c r="J26" s="20">
        <f t="shared" si="2"/>
        <v>23100000</v>
      </c>
    </row>
    <row r="27" spans="3:12" ht="45" customHeight="1">
      <c r="C27" s="13" t="s">
        <v>24</v>
      </c>
      <c r="D27" s="14" t="s">
        <v>25</v>
      </c>
      <c r="E27" s="13" t="s">
        <v>26</v>
      </c>
      <c r="F27" s="13">
        <v>3</v>
      </c>
      <c r="G27" s="19">
        <f t="shared" si="0"/>
        <v>9000</v>
      </c>
      <c r="H27" s="21">
        <f t="shared" si="1"/>
        <v>1710</v>
      </c>
      <c r="I27" s="17">
        <v>10710</v>
      </c>
      <c r="J27" s="20">
        <f t="shared" si="2"/>
        <v>32130</v>
      </c>
      <c r="L27" s="1"/>
    </row>
    <row r="28" spans="3:12" ht="45" customHeight="1">
      <c r="C28" s="13" t="s">
        <v>27</v>
      </c>
      <c r="D28" s="14" t="s">
        <v>28</v>
      </c>
      <c r="E28" s="13" t="s">
        <v>23</v>
      </c>
      <c r="F28" s="13">
        <v>2</v>
      </c>
      <c r="G28" s="19">
        <f t="shared" si="0"/>
        <v>100000</v>
      </c>
      <c r="H28" s="21">
        <f t="shared" si="1"/>
        <v>19000</v>
      </c>
      <c r="I28" s="17">
        <v>119000</v>
      </c>
      <c r="J28" s="20">
        <f t="shared" si="2"/>
        <v>238000</v>
      </c>
    </row>
    <row r="29" spans="3:12" ht="45" customHeight="1">
      <c r="C29" s="13" t="s">
        <v>29</v>
      </c>
      <c r="D29" s="14" t="s">
        <v>30</v>
      </c>
      <c r="E29" s="13" t="s">
        <v>23</v>
      </c>
      <c r="F29" s="13">
        <v>2</v>
      </c>
      <c r="G29" s="19">
        <f t="shared" si="0"/>
        <v>130000</v>
      </c>
      <c r="H29" s="21">
        <f t="shared" si="1"/>
        <v>24700</v>
      </c>
      <c r="I29" s="17">
        <v>154700</v>
      </c>
      <c r="J29" s="20">
        <f t="shared" si="2"/>
        <v>309400</v>
      </c>
    </row>
    <row r="30" spans="3:12" ht="45" customHeight="1">
      <c r="C30" s="13" t="s">
        <v>31</v>
      </c>
      <c r="D30" s="14" t="s">
        <v>32</v>
      </c>
      <c r="E30" s="13" t="s">
        <v>23</v>
      </c>
      <c r="F30" s="13">
        <v>1</v>
      </c>
      <c r="G30" s="19">
        <f t="shared" si="0"/>
        <v>130000</v>
      </c>
      <c r="H30" s="21">
        <f t="shared" si="1"/>
        <v>24700</v>
      </c>
      <c r="I30" s="17">
        <v>154700</v>
      </c>
      <c r="J30" s="20">
        <f t="shared" si="2"/>
        <v>154700</v>
      </c>
    </row>
    <row r="31" spans="3:12" ht="45" customHeight="1">
      <c r="C31" s="13" t="s">
        <v>33</v>
      </c>
      <c r="D31" s="14" t="s">
        <v>34</v>
      </c>
      <c r="E31" s="13" t="s">
        <v>23</v>
      </c>
      <c r="F31" s="13">
        <v>3</v>
      </c>
      <c r="G31" s="19">
        <f t="shared" si="0"/>
        <v>100000</v>
      </c>
      <c r="H31" s="21">
        <f t="shared" si="1"/>
        <v>19000</v>
      </c>
      <c r="I31" s="17">
        <v>119000</v>
      </c>
      <c r="J31" s="20">
        <f t="shared" si="2"/>
        <v>357000</v>
      </c>
    </row>
    <row r="32" spans="3:12" ht="45" customHeight="1">
      <c r="C32" s="13" t="s">
        <v>35</v>
      </c>
      <c r="D32" s="14" t="s">
        <v>36</v>
      </c>
      <c r="E32" s="13" t="s">
        <v>23</v>
      </c>
      <c r="F32" s="13">
        <v>12</v>
      </c>
      <c r="G32" s="19">
        <f t="shared" si="0"/>
        <v>45000</v>
      </c>
      <c r="H32" s="21">
        <f t="shared" si="1"/>
        <v>8550</v>
      </c>
      <c r="I32" s="17">
        <v>53550</v>
      </c>
      <c r="J32" s="20">
        <f t="shared" si="2"/>
        <v>642600</v>
      </c>
    </row>
    <row r="33" spans="3:10" ht="45" customHeight="1">
      <c r="C33" s="13" t="s">
        <v>37</v>
      </c>
      <c r="D33" s="14" t="s">
        <v>38</v>
      </c>
      <c r="E33" s="13" t="s">
        <v>23</v>
      </c>
      <c r="F33" s="13">
        <v>3</v>
      </c>
      <c r="G33" s="19">
        <f t="shared" si="0"/>
        <v>55000</v>
      </c>
      <c r="H33" s="21">
        <f t="shared" si="1"/>
        <v>10450</v>
      </c>
      <c r="I33" s="17">
        <v>65450</v>
      </c>
      <c r="J33" s="20">
        <f t="shared" si="2"/>
        <v>196350</v>
      </c>
    </row>
    <row r="34" spans="3:10" ht="45" customHeight="1">
      <c r="C34" s="13" t="s">
        <v>39</v>
      </c>
      <c r="D34" s="14" t="s">
        <v>40</v>
      </c>
      <c r="E34" s="13" t="s">
        <v>23</v>
      </c>
      <c r="F34" s="13">
        <v>33</v>
      </c>
      <c r="G34" s="19">
        <f t="shared" si="0"/>
        <v>2500</v>
      </c>
      <c r="H34" s="21">
        <f t="shared" si="1"/>
        <v>475</v>
      </c>
      <c r="I34" s="17">
        <v>2975</v>
      </c>
      <c r="J34" s="20">
        <f t="shared" si="2"/>
        <v>98175</v>
      </c>
    </row>
    <row r="35" spans="3:10" ht="38.1" customHeight="1">
      <c r="C35" s="13" t="s">
        <v>41</v>
      </c>
      <c r="D35" s="14" t="s">
        <v>42</v>
      </c>
      <c r="E35" s="13" t="s">
        <v>23</v>
      </c>
      <c r="F35" s="13">
        <v>250</v>
      </c>
      <c r="G35" s="19">
        <f t="shared" si="0"/>
        <v>1000</v>
      </c>
      <c r="H35" s="21">
        <f t="shared" si="1"/>
        <v>190</v>
      </c>
      <c r="I35" s="17">
        <v>1190</v>
      </c>
      <c r="J35" s="20">
        <f t="shared" si="2"/>
        <v>297500</v>
      </c>
    </row>
    <row r="36" spans="3:10" ht="30">
      <c r="C36" s="13" t="s">
        <v>43</v>
      </c>
      <c r="D36" s="14" t="s">
        <v>44</v>
      </c>
      <c r="E36" s="13" t="s">
        <v>23</v>
      </c>
      <c r="F36" s="13">
        <v>33</v>
      </c>
      <c r="G36" s="19">
        <f t="shared" si="0"/>
        <v>4000</v>
      </c>
      <c r="H36" s="21">
        <f t="shared" si="1"/>
        <v>760</v>
      </c>
      <c r="I36" s="17">
        <v>4760</v>
      </c>
      <c r="J36" s="20">
        <f t="shared" si="2"/>
        <v>157080</v>
      </c>
    </row>
    <row r="37" spans="3:10" ht="30">
      <c r="C37" s="13" t="s">
        <v>45</v>
      </c>
      <c r="D37" s="14" t="s">
        <v>46</v>
      </c>
      <c r="E37" s="13" t="s">
        <v>23</v>
      </c>
      <c r="F37" s="13">
        <v>33</v>
      </c>
      <c r="G37" s="19">
        <f t="shared" si="0"/>
        <v>15000</v>
      </c>
      <c r="H37" s="21">
        <f t="shared" si="1"/>
        <v>2850</v>
      </c>
      <c r="I37" s="17">
        <v>17850</v>
      </c>
      <c r="J37" s="20">
        <f t="shared" si="2"/>
        <v>589050</v>
      </c>
    </row>
    <row r="38" spans="3:10" ht="65.099999999999994" customHeight="1">
      <c r="C38" s="13" t="s">
        <v>47</v>
      </c>
      <c r="D38" s="14" t="s">
        <v>48</v>
      </c>
      <c r="E38" s="13" t="s">
        <v>23</v>
      </c>
      <c r="F38" s="13">
        <v>33</v>
      </c>
      <c r="G38" s="19">
        <f t="shared" si="0"/>
        <v>12000</v>
      </c>
      <c r="H38" s="21">
        <f t="shared" si="1"/>
        <v>2280</v>
      </c>
      <c r="I38" s="17">
        <v>14280</v>
      </c>
      <c r="J38" s="20">
        <f t="shared" si="2"/>
        <v>471240</v>
      </c>
    </row>
    <row r="39" spans="3:10" ht="30">
      <c r="C39" s="13" t="s">
        <v>49</v>
      </c>
      <c r="D39" s="14" t="s">
        <v>50</v>
      </c>
      <c r="E39" s="13" t="s">
        <v>23</v>
      </c>
      <c r="F39" s="13">
        <v>64</v>
      </c>
      <c r="G39" s="19">
        <f t="shared" si="0"/>
        <v>117188.23529411765</v>
      </c>
      <c r="H39" s="21">
        <f t="shared" si="1"/>
        <v>22265.764705882353</v>
      </c>
      <c r="I39" s="17">
        <v>139454</v>
      </c>
      <c r="J39" s="20">
        <f t="shared" si="2"/>
        <v>8925056</v>
      </c>
    </row>
    <row r="40" spans="3:10" ht="75">
      <c r="C40" s="13" t="s">
        <v>51</v>
      </c>
      <c r="D40" s="14" t="s">
        <v>52</v>
      </c>
      <c r="E40" s="13" t="s">
        <v>23</v>
      </c>
      <c r="F40" s="13">
        <v>33</v>
      </c>
      <c r="G40" s="19">
        <f t="shared" si="0"/>
        <v>300000</v>
      </c>
      <c r="H40" s="21">
        <f t="shared" si="1"/>
        <v>57000</v>
      </c>
      <c r="I40" s="17">
        <v>357000</v>
      </c>
      <c r="J40" s="20">
        <f t="shared" si="2"/>
        <v>11781000</v>
      </c>
    </row>
    <row r="41" spans="3:10" ht="60">
      <c r="C41" s="13" t="s">
        <v>53</v>
      </c>
      <c r="D41" s="14" t="s">
        <v>54</v>
      </c>
      <c r="E41" s="13" t="s">
        <v>23</v>
      </c>
      <c r="F41" s="13">
        <v>10</v>
      </c>
      <c r="G41" s="19">
        <f t="shared" si="0"/>
        <v>70000</v>
      </c>
      <c r="H41" s="21">
        <f t="shared" si="1"/>
        <v>13300</v>
      </c>
      <c r="I41" s="17">
        <v>83300</v>
      </c>
      <c r="J41" s="20">
        <f t="shared" si="2"/>
        <v>833000</v>
      </c>
    </row>
    <row r="42" spans="3:10" ht="30">
      <c r="C42" s="13" t="s">
        <v>55</v>
      </c>
      <c r="D42" s="14" t="s">
        <v>56</v>
      </c>
      <c r="E42" s="13" t="s">
        <v>23</v>
      </c>
      <c r="F42" s="13">
        <v>3</v>
      </c>
      <c r="G42" s="19">
        <f t="shared" si="0"/>
        <v>180000</v>
      </c>
      <c r="H42" s="21">
        <f t="shared" si="1"/>
        <v>34200</v>
      </c>
      <c r="I42" s="17">
        <v>214200</v>
      </c>
      <c r="J42" s="20">
        <f t="shared" si="2"/>
        <v>642600</v>
      </c>
    </row>
    <row r="43" spans="3:10" ht="69.95" customHeight="1">
      <c r="C43" s="13" t="s">
        <v>57</v>
      </c>
      <c r="D43" s="14" t="s">
        <v>58</v>
      </c>
      <c r="E43" s="13" t="s">
        <v>23</v>
      </c>
      <c r="F43" s="13">
        <v>3</v>
      </c>
      <c r="G43" s="19">
        <f t="shared" si="0"/>
        <v>800000</v>
      </c>
      <c r="H43" s="21">
        <f t="shared" si="1"/>
        <v>152000</v>
      </c>
      <c r="I43" s="17">
        <v>952000</v>
      </c>
      <c r="J43" s="20">
        <f t="shared" si="2"/>
        <v>2856000</v>
      </c>
    </row>
    <row r="44" spans="3:10" ht="50.1" customHeight="1">
      <c r="C44" s="13" t="s">
        <v>55</v>
      </c>
      <c r="D44" s="14" t="s">
        <v>59</v>
      </c>
      <c r="E44" s="13" t="s">
        <v>23</v>
      </c>
      <c r="F44" s="13">
        <v>3</v>
      </c>
      <c r="G44" s="19">
        <f t="shared" si="0"/>
        <v>1300000</v>
      </c>
      <c r="H44" s="21">
        <f t="shared" si="1"/>
        <v>247000</v>
      </c>
      <c r="I44" s="17">
        <v>1547000</v>
      </c>
      <c r="J44" s="20">
        <f t="shared" si="2"/>
        <v>4641000</v>
      </c>
    </row>
    <row r="45" spans="3:10" ht="168" customHeight="1">
      <c r="C45" s="13" t="s">
        <v>60</v>
      </c>
      <c r="D45" s="14" t="s">
        <v>61</v>
      </c>
      <c r="E45" s="13" t="s">
        <v>23</v>
      </c>
      <c r="F45" s="13">
        <v>1</v>
      </c>
      <c r="G45" s="19">
        <f t="shared" si="0"/>
        <v>15000000</v>
      </c>
      <c r="H45" s="21">
        <f t="shared" si="1"/>
        <v>2850000</v>
      </c>
      <c r="I45" s="17">
        <v>17850000</v>
      </c>
      <c r="J45" s="20">
        <f t="shared" si="2"/>
        <v>17850000</v>
      </c>
    </row>
    <row r="46" spans="3:10" ht="30">
      <c r="C46" s="13" t="s">
        <v>62</v>
      </c>
      <c r="D46" s="14" t="s">
        <v>63</v>
      </c>
      <c r="E46" s="13" t="s">
        <v>23</v>
      </c>
      <c r="F46" s="13">
        <v>1</v>
      </c>
      <c r="G46" s="19">
        <f t="shared" si="0"/>
        <v>5500000</v>
      </c>
      <c r="H46" s="21">
        <f t="shared" si="1"/>
        <v>1045000</v>
      </c>
      <c r="I46" s="17">
        <v>6545000</v>
      </c>
      <c r="J46" s="20">
        <f t="shared" si="2"/>
        <v>6545000</v>
      </c>
    </row>
    <row r="47" spans="3:10">
      <c r="C47" s="13" t="s">
        <v>64</v>
      </c>
      <c r="D47" s="14" t="s">
        <v>65</v>
      </c>
      <c r="E47" s="13" t="s">
        <v>23</v>
      </c>
      <c r="F47" s="13">
        <v>1</v>
      </c>
      <c r="G47" s="19">
        <f t="shared" si="0"/>
        <v>800000</v>
      </c>
      <c r="H47" s="21">
        <f t="shared" si="1"/>
        <v>152000</v>
      </c>
      <c r="I47" s="17">
        <v>952000</v>
      </c>
      <c r="J47" s="20">
        <f t="shared" si="2"/>
        <v>952000</v>
      </c>
    </row>
    <row r="48" spans="3:10" ht="30">
      <c r="C48" s="13" t="s">
        <v>66</v>
      </c>
      <c r="D48" s="14" t="s">
        <v>67</v>
      </c>
      <c r="E48" s="13" t="s">
        <v>23</v>
      </c>
      <c r="F48" s="13">
        <v>6</v>
      </c>
      <c r="G48" s="19">
        <f t="shared" si="0"/>
        <v>50000</v>
      </c>
      <c r="H48" s="21">
        <f t="shared" si="1"/>
        <v>9500</v>
      </c>
      <c r="I48" s="17">
        <v>59500</v>
      </c>
      <c r="J48" s="20">
        <f t="shared" si="2"/>
        <v>357000</v>
      </c>
    </row>
    <row r="49" spans="3:10" ht="30">
      <c r="C49" s="13" t="s">
        <v>66</v>
      </c>
      <c r="D49" s="14" t="s">
        <v>68</v>
      </c>
      <c r="E49" s="13" t="s">
        <v>23</v>
      </c>
      <c r="F49" s="13">
        <v>6</v>
      </c>
      <c r="G49" s="19">
        <f t="shared" si="0"/>
        <v>50000</v>
      </c>
      <c r="H49" s="21">
        <f t="shared" si="1"/>
        <v>9500</v>
      </c>
      <c r="I49" s="17">
        <v>59500</v>
      </c>
      <c r="J49" s="20">
        <f t="shared" si="2"/>
        <v>357000</v>
      </c>
    </row>
    <row r="50" spans="3:10" ht="30">
      <c r="C50" s="13" t="s">
        <v>66</v>
      </c>
      <c r="D50" s="14" t="s">
        <v>69</v>
      </c>
      <c r="E50" s="13" t="s">
        <v>23</v>
      </c>
      <c r="F50" s="13">
        <v>6</v>
      </c>
      <c r="G50" s="19">
        <f t="shared" si="0"/>
        <v>50000</v>
      </c>
      <c r="H50" s="21">
        <f t="shared" si="1"/>
        <v>9500</v>
      </c>
      <c r="I50" s="17">
        <v>59500</v>
      </c>
      <c r="J50" s="20">
        <f t="shared" si="2"/>
        <v>357000</v>
      </c>
    </row>
    <row r="51" spans="3:10" ht="30">
      <c r="C51" s="13" t="s">
        <v>66</v>
      </c>
      <c r="D51" s="14" t="s">
        <v>70</v>
      </c>
      <c r="E51" s="13" t="s">
        <v>23</v>
      </c>
      <c r="F51" s="13">
        <v>3</v>
      </c>
      <c r="G51" s="19">
        <f t="shared" si="0"/>
        <v>50000</v>
      </c>
      <c r="H51" s="21">
        <f t="shared" si="1"/>
        <v>9500</v>
      </c>
      <c r="I51" s="17">
        <v>59500</v>
      </c>
      <c r="J51" s="20">
        <f t="shared" si="2"/>
        <v>178500</v>
      </c>
    </row>
    <row r="52" spans="3:10" ht="30">
      <c r="C52" s="13" t="s">
        <v>66</v>
      </c>
      <c r="D52" s="14" t="s">
        <v>71</v>
      </c>
      <c r="E52" s="13" t="s">
        <v>23</v>
      </c>
      <c r="F52" s="13">
        <v>6</v>
      </c>
      <c r="G52" s="19">
        <f t="shared" si="0"/>
        <v>50000</v>
      </c>
      <c r="H52" s="21">
        <f t="shared" si="1"/>
        <v>9500</v>
      </c>
      <c r="I52" s="17">
        <v>59500</v>
      </c>
      <c r="J52" s="20">
        <f t="shared" si="2"/>
        <v>357000</v>
      </c>
    </row>
    <row r="53" spans="3:10" ht="30">
      <c r="C53" s="13" t="s">
        <v>66</v>
      </c>
      <c r="D53" s="14" t="s">
        <v>72</v>
      </c>
      <c r="E53" s="13" t="s">
        <v>23</v>
      </c>
      <c r="F53" s="13">
        <v>3</v>
      </c>
      <c r="G53" s="19">
        <f t="shared" si="0"/>
        <v>40000</v>
      </c>
      <c r="H53" s="21">
        <f t="shared" si="1"/>
        <v>7600</v>
      </c>
      <c r="I53" s="17">
        <v>47600</v>
      </c>
      <c r="J53" s="20">
        <f t="shared" si="2"/>
        <v>142800</v>
      </c>
    </row>
    <row r="54" spans="3:10">
      <c r="C54" s="13" t="s">
        <v>73</v>
      </c>
      <c r="D54" s="14" t="s">
        <v>74</v>
      </c>
      <c r="E54" s="13" t="s">
        <v>23</v>
      </c>
      <c r="F54" s="13">
        <v>33</v>
      </c>
      <c r="G54" s="19">
        <f t="shared" si="0"/>
        <v>3500</v>
      </c>
      <c r="H54" s="21">
        <f t="shared" si="1"/>
        <v>665</v>
      </c>
      <c r="I54" s="17">
        <v>4165</v>
      </c>
      <c r="J54" s="20">
        <f t="shared" si="2"/>
        <v>137445</v>
      </c>
    </row>
    <row r="55" spans="3:10" ht="33.950000000000003" customHeight="1">
      <c r="C55" s="13" t="s">
        <v>75</v>
      </c>
      <c r="D55" s="14" t="s">
        <v>76</v>
      </c>
      <c r="E55" s="13" t="s">
        <v>23</v>
      </c>
      <c r="F55" s="13">
        <v>250</v>
      </c>
      <c r="G55" s="19">
        <f t="shared" si="0"/>
        <v>4000</v>
      </c>
      <c r="H55" s="21">
        <f t="shared" si="1"/>
        <v>760</v>
      </c>
      <c r="I55" s="17">
        <v>4760</v>
      </c>
      <c r="J55" s="20">
        <f t="shared" si="2"/>
        <v>1190000</v>
      </c>
    </row>
    <row r="56" spans="3:10">
      <c r="C56" s="13" t="s">
        <v>77</v>
      </c>
      <c r="D56" s="14" t="s">
        <v>78</v>
      </c>
      <c r="E56" s="13" t="s">
        <v>23</v>
      </c>
      <c r="F56" s="13">
        <v>250</v>
      </c>
      <c r="G56" s="19">
        <f t="shared" si="0"/>
        <v>7000</v>
      </c>
      <c r="H56" s="21">
        <f t="shared" si="1"/>
        <v>1330</v>
      </c>
      <c r="I56" s="17">
        <v>8330</v>
      </c>
      <c r="J56" s="20">
        <f t="shared" si="2"/>
        <v>2082500</v>
      </c>
    </row>
    <row r="57" spans="3:10" ht="30.75" thickBot="1">
      <c r="C57" s="13" t="s">
        <v>86</v>
      </c>
      <c r="D57" s="14" t="s">
        <v>87</v>
      </c>
      <c r="E57" s="13" t="s">
        <v>80</v>
      </c>
      <c r="F57" s="13">
        <v>3</v>
      </c>
      <c r="G57" s="19">
        <f t="shared" si="0"/>
        <v>126050.42016806723</v>
      </c>
      <c r="H57" s="21">
        <f t="shared" si="1"/>
        <v>23949.579831932773</v>
      </c>
      <c r="I57" s="17">
        <v>150000</v>
      </c>
      <c r="J57" s="22">
        <f t="shared" si="2"/>
        <v>450000</v>
      </c>
    </row>
    <row r="58" spans="3:10" ht="16.5" thickBot="1">
      <c r="J58" s="23">
        <f>SUM(J20:J57)</f>
        <v>174418126</v>
      </c>
    </row>
  </sheetData>
  <mergeCells count="12">
    <mergeCell ref="C13:D13"/>
    <mergeCell ref="E13:J13"/>
    <mergeCell ref="C14:D14"/>
    <mergeCell ref="C15:D15"/>
    <mergeCell ref="E15:J15"/>
    <mergeCell ref="F14:J14"/>
    <mergeCell ref="C10:D10"/>
    <mergeCell ref="E10:J10"/>
    <mergeCell ref="C11:D11"/>
    <mergeCell ref="E11:J11"/>
    <mergeCell ref="C12:D12"/>
    <mergeCell ref="E12:J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 Villalobos Juanita</dc:creator>
  <cp:keywords/>
  <dc:description/>
  <cp:lastModifiedBy>mafe romero</cp:lastModifiedBy>
  <cp:revision/>
  <dcterms:created xsi:type="dcterms:W3CDTF">2024-09-03T23:57:45Z</dcterms:created>
  <dcterms:modified xsi:type="dcterms:W3CDTF">2024-11-09T06:00:37Z</dcterms:modified>
  <cp:category/>
  <cp:contentStatus/>
</cp:coreProperties>
</file>