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fe2\OneDrive\Documentos\cto alcadia\2024\menor cuantia 2140\DOCUMENTOS REVISADOS\COTIZACIONES\"/>
    </mc:Choice>
  </mc:AlternateContent>
  <bookViews>
    <workbookView xWindow="0" yWindow="0" windowWidth="20490" windowHeight="6930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H5" i="1" s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4" i="1"/>
  <c r="E23" i="1" l="1"/>
  <c r="E41" i="1" l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F23" i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H42" i="1" l="1"/>
</calcChain>
</file>

<file path=xl/sharedStrings.xml><?xml version="1.0" encoding="utf-8"?>
<sst xmlns="http://schemas.openxmlformats.org/spreadsheetml/2006/main" count="124" uniqueCount="79">
  <si>
    <t>ESTUDIO DE MERCADO</t>
  </si>
  <si>
    <t>ITEM</t>
  </si>
  <si>
    <t>DESCRIPCIÓN</t>
  </si>
  <si>
    <t>UNIDAD DE MEDIDA</t>
  </si>
  <si>
    <t>CANTIDAD</t>
  </si>
  <si>
    <t>VALOR UNITARIO</t>
  </si>
  <si>
    <t>IVA</t>
  </si>
  <si>
    <t>Valor Unitario Incluido IVA</t>
  </si>
  <si>
    <t xml:space="preserve">VALOR TOTAL </t>
  </si>
  <si>
    <t>Recurso Humano</t>
  </si>
  <si>
    <t>Contratar un instructor para dar 64
horas de formación en la obra de teatro,crear el libreto y presentar obra final</t>
  </si>
  <si>
    <t xml:space="preserve">Contratar un  técnico de sonido </t>
  </si>
  <si>
    <t>Contratar líderes / gestores de Cultura (2), emprendimiento (2), técnicos en cualquier rama de la educación, con experiencia de (12 meses)
Comunicación (1)</t>
  </si>
  <si>
    <t>Unidad</t>
  </si>
  <si>
    <t>Bolsas</t>
  </si>
  <si>
    <t>Kit ecològico, bolsas biodegradables, (3) bolsas blancas, (3) bolsas verdes, (3) bolsas negras.</t>
  </si>
  <si>
    <t>Kit</t>
  </si>
  <si>
    <t>Máscaras</t>
  </si>
  <si>
    <t xml:space="preserve">Alquiler para escenografía de artesanías del Pacífico y Caribe, (2) máscaras de la danza de los diablos </t>
  </si>
  <si>
    <t>Esculturas</t>
  </si>
  <si>
    <t>Alquiler para escenografía de artesanías del Pacífico y Caribe, (2) esculturas de madera tallada</t>
  </si>
  <si>
    <t>Accesorios</t>
  </si>
  <si>
    <t xml:space="preserve">Alquiler para escenografía de artesanías del Pacífico y Caribe, (1) tejido en fibras naturales </t>
  </si>
  <si>
    <t>Ceramicas</t>
  </si>
  <si>
    <t>Alquiler para escenografía de artesanías del Pacífico y Caribe, (3) obletos de ceramica.</t>
  </si>
  <si>
    <t>Joyas</t>
  </si>
  <si>
    <t>Alquiler para escenografía de artesanías del Pacífico y Caribe, (6) pulseras (6) collares.</t>
  </si>
  <si>
    <t>Cestería</t>
  </si>
  <si>
    <t>Alquiler para escenografía de artesanías del Pacífico y Caribe, (3) cesterías</t>
  </si>
  <si>
    <t>Guantes</t>
  </si>
  <si>
    <t>Guantes de nitrilo color blanco, con resistencia a esfuerzos mecánicos.</t>
  </si>
  <si>
    <t>Fotocopias</t>
  </si>
  <si>
    <t>Fotocopias e impresiones a color y blanco y negro.</t>
  </si>
  <si>
    <t>Sillas</t>
  </si>
  <si>
    <t>Alquiler de sillas plasticas sensillas color blanco , en buen estado con brazos.</t>
  </si>
  <si>
    <t xml:space="preserve">Manteles </t>
  </si>
  <si>
    <t>Alquiler de manteles color blanco de 190x180 centímetros, , material poliéster o mezcla de algodón y poliéster</t>
  </si>
  <si>
    <t>Mesas</t>
  </si>
  <si>
    <t>Alquiler mesas plásticas de 4 puestos resistente, con tapón central uso de parasol, de forma cuadrada, color blanco con dimensiones 72x72x72</t>
  </si>
  <si>
    <t>Escenario</t>
  </si>
  <si>
    <t>Alquiler de escenario para ensayos para 8 personas por 64 horas.</t>
  </si>
  <si>
    <t>Carpas</t>
  </si>
  <si>
    <t>Alquiler de carpas, de 2 metros de ancho x 2 metros defondo, altura central 2,40 mts, parales de 2.10mts de altura y estilo pirámide, esctural en tubería cuadrada enserchada y fácil de essamblar con lona plástica con microfibras internas, impermeables para el techo.</t>
  </si>
  <si>
    <t>Luces</t>
  </si>
  <si>
    <t>Alquiler de  luces, (7) pares ambientales, (3) luces leds configurables para escenario o público que se adaptan según guión técnico, los pares ambientales deben contar dimmer desde consola de luces.</t>
  </si>
  <si>
    <t>Sonido</t>
  </si>
  <si>
    <t>Alquiler de sonido, (1) mixer de audio de 8 canales, (2) cabinas frontales hacia el público.</t>
  </si>
  <si>
    <t>Transporte</t>
  </si>
  <si>
    <t>Alquiler Transporte ida y regreso punto a punto capacidad para almacenar logística para 11 puestos de emprendimientos, montaje y desmostaje.</t>
  </si>
  <si>
    <t xml:space="preserve">Alquiler de sonido 1 altavoz Mackieojbl de 12 o 15 (127 db spl), (1) micrófono, (1) trípode para micrófono </t>
  </si>
  <si>
    <t xml:space="preserve">Escenario </t>
  </si>
  <si>
    <t>Alquiler de escenario para obra, con medidas de 6.72m x 3,8m de fondo y una altura de 4,72m, con piso de madera maciza sapan, vestimenta teatral con telón de fondo negro, (2) patas laterales negras y piso de linoleo enrollable especial para presentaciones de danza, con un aforo de 120 persoans mx, 65 sillas y 55 en gradas, posiblemente. Con sistema de aire acondicionado y (1) camerinos con (4) tocadores de luz independientes.</t>
  </si>
  <si>
    <t xml:space="preserve">Telón </t>
  </si>
  <si>
    <t>Alquiler telón de proyección para audivisuales en la parte posterior del escenario de 6m de ancho x 3,80m de alto.</t>
  </si>
  <si>
    <t xml:space="preserve">Video Beam </t>
  </si>
  <si>
    <t xml:space="preserve">Alquiler de Video Beam de 6000 Lumens </t>
  </si>
  <si>
    <t xml:space="preserve">Vestimenta </t>
  </si>
  <si>
    <t>Alquiler de vestimenta afrocolombiana para mujer: (6) turbantes.</t>
  </si>
  <si>
    <t>Alquiler de vestimenta afrocolombiana para mujer: (6) blusas</t>
  </si>
  <si>
    <t>Alquiler de vestimenta afrocolombiana para mujer: (6) faldas coloridas</t>
  </si>
  <si>
    <t>Alquiler de vestimenta afrocolombiana para hombre: (3) guayaberas</t>
  </si>
  <si>
    <t>Alquiler de vestimenta afrocolombiana para hombre: (3) pantalones anchos</t>
  </si>
  <si>
    <t>Alquiler de vestimenta afrocolombiana para hombre: (3) sombreros</t>
  </si>
  <si>
    <t>Agua</t>
  </si>
  <si>
    <t>Agua en botella, de 600ml</t>
  </si>
  <si>
    <t>Jugo</t>
  </si>
  <si>
    <t>Jugo de néctar de frutas (deben estar empacados)</t>
  </si>
  <si>
    <t>Sándwich</t>
  </si>
  <si>
    <t>Sándwich de pollo (deben estar empacados)</t>
  </si>
  <si>
    <t>Mes</t>
  </si>
  <si>
    <t>Hora</t>
  </si>
  <si>
    <t>Contratar  (1) líder administrativo del proyecto, profesional en administración de empresas, ingeniero de alimentos, negocios internacionales o administación pública con (36 meses) de experiencia  laboral.</t>
  </si>
  <si>
    <t>Contratar a(5)  Promotores de Paz, técnicos en cualquier rama de la educación, con experiencia de (12 meses)</t>
  </si>
  <si>
    <t>Contratar (2)  Persons de cargue y descargue por  evento</t>
  </si>
  <si>
    <t>Evento</t>
  </si>
  <si>
    <t xml:space="preserve">Apoyo Económico a emprendedores </t>
  </si>
  <si>
    <t>Baño</t>
  </si>
  <si>
    <t>Baño portatil y su repsectiva limpieza y transporte a lugar de la feria.</t>
  </si>
  <si>
    <t>OBJETO: PRESTACIÓN DE SERVICIO DE APOYO PARA LA PLANEACIÓN, ORGANIZACIÓN, PRODUCCIÓN, EJECUCIÓN Y COMPONENTE ACADEMICO DE LOS EVENTOS Y DEMÁS ACTIVIDADES QUE SE REQUIERAN EN EL MARCO DEL PROYECTO DE INVERSIÓN No. 2140 “EN TEUSAQUILLO CONSTRUIMOS UN TERRITORIO DE PAZ, MEMORIA Y RECONCILIACIÓN.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</si>
</sst>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&quot;$&quot;\ * #,##0_-;\-&quot;$&quot;\ * #,##0_-;_-&quot;$&quot;\ * &quot;-&quot;_-;_-@_-"/>
    <numFmt numFmtId="164" formatCode="_-&quot;$&quot;* #,##0_-;\-&quot;$&quot;* #,##0_-;_-&quot;$&quot;* &quot;-&quot;_-;_-@_-"/>
    <numFmt numFmtId="165" formatCode="_-[$$-409]* #,##0.00_ ;_-[$$-409]* \-#,##0.00\ ;_-[$$-409]* &quot;-&quot;??_ ;_-@_ "/>
    <numFmt numFmtId="166" formatCode="_-[$$-409]* #,##0_ ;_-[$$-409]* \-#,##0\ ;_-[$$-409]* &quot;-&quot;??_ ;_-@_ "/>
  </numFmts>
  <fonts count="8">
    <font>
      <sz val="12"/>
      <name val="Aptos Narrow"/>
    </font>
    <font>
      <b/>
      <sz val="12"/>
      <color rgb="FF000000"/>
      <name val="Garamond"/>
      <family val="1"/>
    </font>
    <font>
      <sz val="12"/>
      <color rgb="FF000000"/>
      <name val="Aptos Narrow"/>
    </font>
    <font>
      <b/>
      <sz val="11"/>
      <color rgb="FF000000"/>
      <name val="Garamond"/>
      <family val="1"/>
    </font>
    <font>
      <sz val="10"/>
      <name val="Garamond"/>
      <family val="1"/>
    </font>
    <font>
      <sz val="10"/>
      <color rgb="FF000000"/>
      <name val="Garamond"/>
      <family val="1"/>
    </font>
    <font>
      <b/>
      <sz val="10"/>
      <color rgb="FF000000"/>
      <name val="Garamond"/>
      <family val="1"/>
    </font>
    <font>
      <sz val="11"/>
      <color rgb="FF00000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C6E0B4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3" fontId="0" fillId="0" borderId="0" xfId="0" applyNumberFormat="1">
      <alignment vertical="center"/>
    </xf>
    <xf numFmtId="42" fontId="0" fillId="0" borderId="0" xfId="0" applyNumberForma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>
      <alignment vertical="center"/>
    </xf>
    <xf numFmtId="166" fontId="5" fillId="3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>
      <alignment vertical="center"/>
    </xf>
    <xf numFmtId="166" fontId="5" fillId="3" borderId="1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0/cellImage" Target="NUL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zoomScale="88" zoomScaleNormal="88" workbookViewId="0">
      <selection activeCell="H28" sqref="H1:H1048576"/>
    </sheetView>
  </sheetViews>
  <sheetFormatPr baseColWidth="10" defaultColWidth="10" defaultRowHeight="15"/>
  <cols>
    <col min="1" max="1" width="18.44140625" customWidth="1"/>
    <col min="2" max="2" width="43" customWidth="1"/>
    <col min="3" max="3" width="19.77734375" customWidth="1"/>
    <col min="4" max="4" width="10.88671875" customWidth="1"/>
    <col min="5" max="5" width="14.6640625" customWidth="1"/>
    <col min="6" max="7" width="13" customWidth="1"/>
    <col min="8" max="8" width="17.77734375" customWidth="1"/>
  </cols>
  <sheetData>
    <row r="1" spans="1:8" ht="39.950000000000003" customHeight="1">
      <c r="A1" s="20" t="s">
        <v>0</v>
      </c>
      <c r="B1" s="20"/>
      <c r="C1" s="20"/>
      <c r="D1" s="20"/>
      <c r="E1" s="20"/>
      <c r="F1" s="20"/>
      <c r="G1" s="20"/>
      <c r="H1" s="20"/>
    </row>
    <row r="2" spans="1:8" ht="65.099999999999994" customHeight="1">
      <c r="A2" s="21" t="s">
        <v>78</v>
      </c>
      <c r="B2" s="21"/>
      <c r="C2" s="21"/>
      <c r="D2" s="21"/>
      <c r="E2" s="21"/>
      <c r="F2" s="21"/>
      <c r="G2" s="21"/>
      <c r="H2" s="21"/>
    </row>
    <row r="3" spans="1:8" s="1" customFormat="1" ht="30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ht="60" customHeight="1">
      <c r="A4" s="6" t="s">
        <v>9</v>
      </c>
      <c r="B4" s="5" t="s">
        <v>71</v>
      </c>
      <c r="C4" s="5" t="s">
        <v>69</v>
      </c>
      <c r="D4" s="22">
        <v>4</v>
      </c>
      <c r="E4" s="14">
        <f t="shared" ref="E4:E41" si="0">G4/1.19</f>
        <v>4453781.5126050422</v>
      </c>
      <c r="F4" s="19">
        <f t="shared" ref="F4:F41" si="1">E4*0.19</f>
        <v>846218.48739495804</v>
      </c>
      <c r="G4" s="14">
        <v>5300000</v>
      </c>
      <c r="H4" s="17">
        <f>G4*D4</f>
        <v>21200000</v>
      </c>
    </row>
    <row r="5" spans="1:8" ht="60" customHeight="1">
      <c r="A5" s="6" t="s">
        <v>9</v>
      </c>
      <c r="B5" s="5" t="s">
        <v>72</v>
      </c>
      <c r="C5" s="5" t="s">
        <v>69</v>
      </c>
      <c r="D5" s="22">
        <f>5*2</f>
        <v>10</v>
      </c>
      <c r="E5" s="14">
        <f t="shared" si="0"/>
        <v>2841176.4705882357</v>
      </c>
      <c r="F5" s="19">
        <f t="shared" si="1"/>
        <v>539823.52941176482</v>
      </c>
      <c r="G5" s="14">
        <v>3381000</v>
      </c>
      <c r="H5" s="17">
        <f t="shared" ref="H5:H41" si="2">G5*D5</f>
        <v>33810000</v>
      </c>
    </row>
    <row r="6" spans="1:8" ht="60" customHeight="1">
      <c r="A6" s="6" t="s">
        <v>9</v>
      </c>
      <c r="B6" s="6" t="s">
        <v>10</v>
      </c>
      <c r="C6" s="5" t="s">
        <v>70</v>
      </c>
      <c r="D6" s="22">
        <v>64</v>
      </c>
      <c r="E6" s="14">
        <f t="shared" si="0"/>
        <v>100840.33613445378</v>
      </c>
      <c r="F6" s="19">
        <f t="shared" si="1"/>
        <v>19159.663865546219</v>
      </c>
      <c r="G6" s="14">
        <v>120000</v>
      </c>
      <c r="H6" s="17">
        <f t="shared" si="2"/>
        <v>7680000</v>
      </c>
    </row>
    <row r="7" spans="1:8" ht="60" customHeight="1">
      <c r="A7" s="6" t="s">
        <v>9</v>
      </c>
      <c r="B7" s="5" t="s">
        <v>11</v>
      </c>
      <c r="C7" s="5" t="s">
        <v>70</v>
      </c>
      <c r="D7" s="22">
        <v>6</v>
      </c>
      <c r="E7" s="14">
        <f t="shared" si="0"/>
        <v>50420.168067226892</v>
      </c>
      <c r="F7" s="19">
        <f t="shared" si="1"/>
        <v>9579.8319327731097</v>
      </c>
      <c r="G7" s="16">
        <v>60000</v>
      </c>
      <c r="H7" s="17">
        <f t="shared" si="2"/>
        <v>360000</v>
      </c>
    </row>
    <row r="8" spans="1:8" ht="60" customHeight="1">
      <c r="A8" s="6" t="s">
        <v>9</v>
      </c>
      <c r="B8" s="5" t="s">
        <v>73</v>
      </c>
      <c r="C8" s="7" t="s">
        <v>74</v>
      </c>
      <c r="D8" s="22">
        <v>6</v>
      </c>
      <c r="E8" s="14">
        <f t="shared" si="0"/>
        <v>126050.42016806723</v>
      </c>
      <c r="F8" s="19">
        <f t="shared" si="1"/>
        <v>23949.579831932773</v>
      </c>
      <c r="G8" s="16">
        <v>150000</v>
      </c>
      <c r="H8" s="17">
        <f t="shared" si="2"/>
        <v>900000</v>
      </c>
    </row>
    <row r="9" spans="1:8" ht="60" customHeight="1">
      <c r="A9" s="8" t="s">
        <v>9</v>
      </c>
      <c r="B9" s="9" t="s">
        <v>12</v>
      </c>
      <c r="C9" s="10" t="s">
        <v>69</v>
      </c>
      <c r="D9" s="22">
        <v>10</v>
      </c>
      <c r="E9" s="14">
        <f t="shared" si="0"/>
        <v>2394957.9831932774</v>
      </c>
      <c r="F9" s="19">
        <f t="shared" si="1"/>
        <v>455042.01680672274</v>
      </c>
      <c r="G9" s="16">
        <v>2850000</v>
      </c>
      <c r="H9" s="17">
        <f t="shared" si="2"/>
        <v>28500000</v>
      </c>
    </row>
    <row r="10" spans="1:8" ht="60" customHeight="1">
      <c r="A10" s="6" t="s">
        <v>9</v>
      </c>
      <c r="B10" s="5" t="s">
        <v>75</v>
      </c>
      <c r="C10" s="7" t="s">
        <v>74</v>
      </c>
      <c r="D10" s="22">
        <v>33</v>
      </c>
      <c r="E10" s="14">
        <f t="shared" si="0"/>
        <v>588235.29411764711</v>
      </c>
      <c r="F10" s="19">
        <f t="shared" si="1"/>
        <v>111764.70588235295</v>
      </c>
      <c r="G10" s="16">
        <v>700000</v>
      </c>
      <c r="H10" s="17">
        <f t="shared" si="2"/>
        <v>23100000</v>
      </c>
    </row>
    <row r="11" spans="1:8" ht="45" customHeight="1">
      <c r="A11" s="11" t="s">
        <v>14</v>
      </c>
      <c r="B11" s="12" t="s">
        <v>15</v>
      </c>
      <c r="C11" s="11" t="s">
        <v>16</v>
      </c>
      <c r="D11" s="22">
        <v>3</v>
      </c>
      <c r="E11" s="14">
        <f t="shared" si="0"/>
        <v>20000</v>
      </c>
      <c r="F11" s="19">
        <f t="shared" si="1"/>
        <v>3800</v>
      </c>
      <c r="G11" s="16">
        <v>23800</v>
      </c>
      <c r="H11" s="17">
        <f t="shared" si="2"/>
        <v>71400</v>
      </c>
    </row>
    <row r="12" spans="1:8" ht="45" customHeight="1">
      <c r="A12" s="11" t="s">
        <v>17</v>
      </c>
      <c r="B12" s="12" t="s">
        <v>18</v>
      </c>
      <c r="C12" s="11" t="s">
        <v>13</v>
      </c>
      <c r="D12" s="22">
        <v>2</v>
      </c>
      <c r="E12" s="14">
        <f t="shared" si="0"/>
        <v>300000</v>
      </c>
      <c r="F12" s="19">
        <f t="shared" si="1"/>
        <v>57000</v>
      </c>
      <c r="G12" s="15">
        <v>357000</v>
      </c>
      <c r="H12" s="17">
        <f t="shared" si="2"/>
        <v>714000</v>
      </c>
    </row>
    <row r="13" spans="1:8" ht="45" customHeight="1">
      <c r="A13" s="11" t="s">
        <v>19</v>
      </c>
      <c r="B13" s="12" t="s">
        <v>20</v>
      </c>
      <c r="C13" s="11" t="s">
        <v>13</v>
      </c>
      <c r="D13" s="22">
        <v>2</v>
      </c>
      <c r="E13" s="14">
        <f t="shared" si="0"/>
        <v>450000</v>
      </c>
      <c r="F13" s="19">
        <f t="shared" si="1"/>
        <v>85500</v>
      </c>
      <c r="G13" s="15">
        <v>535500</v>
      </c>
      <c r="H13" s="17">
        <f t="shared" si="2"/>
        <v>1071000</v>
      </c>
    </row>
    <row r="14" spans="1:8" ht="45" customHeight="1">
      <c r="A14" s="11" t="s">
        <v>21</v>
      </c>
      <c r="B14" s="12" t="s">
        <v>22</v>
      </c>
      <c r="C14" s="11" t="s">
        <v>13</v>
      </c>
      <c r="D14" s="22">
        <v>1</v>
      </c>
      <c r="E14" s="14">
        <f t="shared" si="0"/>
        <v>300000</v>
      </c>
      <c r="F14" s="19">
        <f t="shared" si="1"/>
        <v>57000</v>
      </c>
      <c r="G14" s="15">
        <v>357000</v>
      </c>
      <c r="H14" s="17">
        <f t="shared" si="2"/>
        <v>357000</v>
      </c>
    </row>
    <row r="15" spans="1:8" ht="45" customHeight="1">
      <c r="A15" s="11" t="s">
        <v>23</v>
      </c>
      <c r="B15" s="12" t="s">
        <v>24</v>
      </c>
      <c r="C15" s="11" t="s">
        <v>13</v>
      </c>
      <c r="D15" s="22">
        <v>3</v>
      </c>
      <c r="E15" s="14">
        <f t="shared" si="0"/>
        <v>80000</v>
      </c>
      <c r="F15" s="19">
        <f t="shared" si="1"/>
        <v>15200</v>
      </c>
      <c r="G15" s="15">
        <v>95200</v>
      </c>
      <c r="H15" s="17">
        <f t="shared" si="2"/>
        <v>285600</v>
      </c>
    </row>
    <row r="16" spans="1:8" ht="45" customHeight="1">
      <c r="A16" s="11" t="s">
        <v>25</v>
      </c>
      <c r="B16" s="12" t="s">
        <v>26</v>
      </c>
      <c r="C16" s="11" t="s">
        <v>13</v>
      </c>
      <c r="D16" s="22">
        <v>12</v>
      </c>
      <c r="E16" s="14">
        <f t="shared" si="0"/>
        <v>80000</v>
      </c>
      <c r="F16" s="19">
        <f t="shared" si="1"/>
        <v>15200</v>
      </c>
      <c r="G16" s="15">
        <v>95200</v>
      </c>
      <c r="H16" s="17">
        <f t="shared" si="2"/>
        <v>1142400</v>
      </c>
    </row>
    <row r="17" spans="1:8" ht="45" customHeight="1">
      <c r="A17" s="11" t="s">
        <v>27</v>
      </c>
      <c r="B17" s="12" t="s">
        <v>28</v>
      </c>
      <c r="C17" s="11" t="s">
        <v>13</v>
      </c>
      <c r="D17" s="22">
        <v>3</v>
      </c>
      <c r="E17" s="14">
        <f t="shared" si="0"/>
        <v>200000</v>
      </c>
      <c r="F17" s="19">
        <f t="shared" si="1"/>
        <v>38000</v>
      </c>
      <c r="G17" s="13">
        <v>238000</v>
      </c>
      <c r="H17" s="17">
        <f t="shared" si="2"/>
        <v>714000</v>
      </c>
    </row>
    <row r="18" spans="1:8" ht="45" customHeight="1">
      <c r="A18" s="11" t="s">
        <v>29</v>
      </c>
      <c r="B18" s="12" t="s">
        <v>30</v>
      </c>
      <c r="C18" s="11" t="s">
        <v>13</v>
      </c>
      <c r="D18" s="22">
        <v>33</v>
      </c>
      <c r="E18" s="14">
        <f t="shared" si="0"/>
        <v>3000</v>
      </c>
      <c r="F18" s="19">
        <f t="shared" si="1"/>
        <v>570</v>
      </c>
      <c r="G18" s="13">
        <v>3570</v>
      </c>
      <c r="H18" s="17">
        <f t="shared" si="2"/>
        <v>117810</v>
      </c>
    </row>
    <row r="19" spans="1:8">
      <c r="A19" s="11" t="s">
        <v>31</v>
      </c>
      <c r="B19" s="12" t="s">
        <v>32</v>
      </c>
      <c r="C19" s="11" t="s">
        <v>13</v>
      </c>
      <c r="D19" s="22">
        <v>250</v>
      </c>
      <c r="E19" s="14">
        <f t="shared" si="0"/>
        <v>800</v>
      </c>
      <c r="F19" s="19">
        <f t="shared" si="1"/>
        <v>152</v>
      </c>
      <c r="G19" s="13">
        <v>952</v>
      </c>
      <c r="H19" s="17">
        <f t="shared" si="2"/>
        <v>238000</v>
      </c>
    </row>
    <row r="20" spans="1:8" ht="25.5">
      <c r="A20" s="11" t="s">
        <v>33</v>
      </c>
      <c r="B20" s="12" t="s">
        <v>34</v>
      </c>
      <c r="C20" s="11" t="s">
        <v>13</v>
      </c>
      <c r="D20" s="22">
        <v>33</v>
      </c>
      <c r="E20" s="14">
        <f t="shared" si="0"/>
        <v>3000</v>
      </c>
      <c r="F20" s="19">
        <f t="shared" si="1"/>
        <v>570</v>
      </c>
      <c r="G20" s="13">
        <v>3570</v>
      </c>
      <c r="H20" s="17">
        <f t="shared" si="2"/>
        <v>117810</v>
      </c>
    </row>
    <row r="21" spans="1:8" ht="25.5">
      <c r="A21" s="11" t="s">
        <v>35</v>
      </c>
      <c r="B21" s="12" t="s">
        <v>36</v>
      </c>
      <c r="C21" s="11" t="s">
        <v>13</v>
      </c>
      <c r="D21" s="22">
        <v>33</v>
      </c>
      <c r="E21" s="14">
        <f t="shared" si="0"/>
        <v>20000</v>
      </c>
      <c r="F21" s="19">
        <f t="shared" si="1"/>
        <v>3800</v>
      </c>
      <c r="G21" s="13">
        <v>23800</v>
      </c>
      <c r="H21" s="17">
        <f t="shared" si="2"/>
        <v>785400</v>
      </c>
    </row>
    <row r="22" spans="1:8" ht="25.5">
      <c r="A22" s="11" t="s">
        <v>37</v>
      </c>
      <c r="B22" s="12" t="s">
        <v>38</v>
      </c>
      <c r="C22" s="11" t="s">
        <v>13</v>
      </c>
      <c r="D22" s="22">
        <v>33</v>
      </c>
      <c r="E22" s="14">
        <f t="shared" si="0"/>
        <v>20000</v>
      </c>
      <c r="F22" s="19">
        <f t="shared" si="1"/>
        <v>3800</v>
      </c>
      <c r="G22" s="13">
        <v>23800</v>
      </c>
      <c r="H22" s="17">
        <f t="shared" si="2"/>
        <v>785400</v>
      </c>
    </row>
    <row r="23" spans="1:8">
      <c r="A23" s="11" t="s">
        <v>39</v>
      </c>
      <c r="B23" s="12" t="s">
        <v>40</v>
      </c>
      <c r="C23" s="11" t="s">
        <v>13</v>
      </c>
      <c r="D23" s="22">
        <v>64</v>
      </c>
      <c r="E23" s="14">
        <f t="shared" si="0"/>
        <v>125000</v>
      </c>
      <c r="F23" s="19">
        <f t="shared" si="1"/>
        <v>23750</v>
      </c>
      <c r="G23" s="13">
        <v>148750</v>
      </c>
      <c r="H23" s="17">
        <f t="shared" si="2"/>
        <v>9520000</v>
      </c>
    </row>
    <row r="24" spans="1:8" ht="51">
      <c r="A24" s="11" t="s">
        <v>41</v>
      </c>
      <c r="B24" s="12" t="s">
        <v>42</v>
      </c>
      <c r="C24" s="11" t="s">
        <v>13</v>
      </c>
      <c r="D24" s="22">
        <v>33</v>
      </c>
      <c r="E24" s="14">
        <f t="shared" si="0"/>
        <v>400000</v>
      </c>
      <c r="F24" s="19">
        <f t="shared" si="1"/>
        <v>76000</v>
      </c>
      <c r="G24" s="13">
        <v>476000</v>
      </c>
      <c r="H24" s="17">
        <f t="shared" si="2"/>
        <v>15708000</v>
      </c>
    </row>
    <row r="25" spans="1:8" ht="38.25">
      <c r="A25" s="11" t="s">
        <v>43</v>
      </c>
      <c r="B25" s="12" t="s">
        <v>44</v>
      </c>
      <c r="C25" s="11" t="s">
        <v>13</v>
      </c>
      <c r="D25" s="22">
        <v>10</v>
      </c>
      <c r="E25" s="14">
        <f t="shared" si="0"/>
        <v>140000</v>
      </c>
      <c r="F25" s="19">
        <f t="shared" si="1"/>
        <v>26600</v>
      </c>
      <c r="G25" s="13">
        <v>166600</v>
      </c>
      <c r="H25" s="17">
        <f t="shared" si="2"/>
        <v>1666000</v>
      </c>
    </row>
    <row r="26" spans="1:8" ht="25.5">
      <c r="A26" s="11" t="s">
        <v>45</v>
      </c>
      <c r="B26" s="12" t="s">
        <v>46</v>
      </c>
      <c r="C26" s="11" t="s">
        <v>13</v>
      </c>
      <c r="D26" s="22">
        <v>3</v>
      </c>
      <c r="E26" s="14">
        <f t="shared" si="0"/>
        <v>1400000</v>
      </c>
      <c r="F26" s="19">
        <f t="shared" si="1"/>
        <v>266000</v>
      </c>
      <c r="G26" s="15">
        <v>1666000</v>
      </c>
      <c r="H26" s="17">
        <f t="shared" si="2"/>
        <v>4998000</v>
      </c>
    </row>
    <row r="27" spans="1:8" ht="25.5">
      <c r="A27" s="11" t="s">
        <v>47</v>
      </c>
      <c r="B27" s="12" t="s">
        <v>48</v>
      </c>
      <c r="C27" s="11" t="s">
        <v>13</v>
      </c>
      <c r="D27" s="22">
        <v>3</v>
      </c>
      <c r="E27" s="14">
        <f t="shared" si="0"/>
        <v>2200000</v>
      </c>
      <c r="F27" s="19">
        <f t="shared" si="1"/>
        <v>418000</v>
      </c>
      <c r="G27" s="15">
        <v>2618000</v>
      </c>
      <c r="H27" s="17">
        <f t="shared" si="2"/>
        <v>7854000</v>
      </c>
    </row>
    <row r="28" spans="1:8" ht="25.5">
      <c r="A28" s="11" t="s">
        <v>45</v>
      </c>
      <c r="B28" s="12" t="s">
        <v>49</v>
      </c>
      <c r="C28" s="11" t="s">
        <v>13</v>
      </c>
      <c r="D28" s="22">
        <v>3</v>
      </c>
      <c r="E28" s="14">
        <f t="shared" si="0"/>
        <v>2000000</v>
      </c>
      <c r="F28" s="19">
        <f t="shared" si="1"/>
        <v>380000</v>
      </c>
      <c r="G28" s="15">
        <v>2380000</v>
      </c>
      <c r="H28" s="17">
        <f t="shared" si="2"/>
        <v>7140000</v>
      </c>
    </row>
    <row r="29" spans="1:8" ht="76.5">
      <c r="A29" s="11" t="s">
        <v>50</v>
      </c>
      <c r="B29" s="12" t="s">
        <v>51</v>
      </c>
      <c r="C29" s="11" t="s">
        <v>13</v>
      </c>
      <c r="D29" s="22">
        <v>1</v>
      </c>
      <c r="E29" s="14">
        <f t="shared" si="0"/>
        <v>9000000</v>
      </c>
      <c r="F29" s="19">
        <f t="shared" si="1"/>
        <v>1710000</v>
      </c>
      <c r="G29" s="15">
        <v>10710000</v>
      </c>
      <c r="H29" s="17">
        <f t="shared" si="2"/>
        <v>10710000</v>
      </c>
    </row>
    <row r="30" spans="1:8" ht="25.5">
      <c r="A30" s="11" t="s">
        <v>52</v>
      </c>
      <c r="B30" s="12" t="s">
        <v>53</v>
      </c>
      <c r="C30" s="11" t="s">
        <v>13</v>
      </c>
      <c r="D30" s="22">
        <v>1</v>
      </c>
      <c r="E30" s="14">
        <f t="shared" si="0"/>
        <v>800000</v>
      </c>
      <c r="F30" s="19">
        <f t="shared" si="1"/>
        <v>152000</v>
      </c>
      <c r="G30" s="15">
        <v>952000</v>
      </c>
      <c r="H30" s="17">
        <f t="shared" si="2"/>
        <v>952000</v>
      </c>
    </row>
    <row r="31" spans="1:8">
      <c r="A31" s="11" t="s">
        <v>54</v>
      </c>
      <c r="B31" s="12" t="s">
        <v>55</v>
      </c>
      <c r="C31" s="11" t="s">
        <v>13</v>
      </c>
      <c r="D31" s="22">
        <v>1</v>
      </c>
      <c r="E31" s="14">
        <f t="shared" si="0"/>
        <v>1800000</v>
      </c>
      <c r="F31" s="19">
        <f t="shared" si="1"/>
        <v>342000</v>
      </c>
      <c r="G31" s="15">
        <v>2142000</v>
      </c>
      <c r="H31" s="17">
        <f t="shared" si="2"/>
        <v>2142000</v>
      </c>
    </row>
    <row r="32" spans="1:8">
      <c r="A32" s="11" t="s">
        <v>56</v>
      </c>
      <c r="B32" s="12" t="s">
        <v>57</v>
      </c>
      <c r="C32" s="11" t="s">
        <v>13</v>
      </c>
      <c r="D32" s="22">
        <v>6</v>
      </c>
      <c r="E32" s="14">
        <f t="shared" si="0"/>
        <v>150000</v>
      </c>
      <c r="F32" s="19">
        <f t="shared" si="1"/>
        <v>28500</v>
      </c>
      <c r="G32" s="15">
        <v>178500</v>
      </c>
      <c r="H32" s="17">
        <f t="shared" si="2"/>
        <v>1071000</v>
      </c>
    </row>
    <row r="33" spans="1:8">
      <c r="A33" s="11" t="s">
        <v>56</v>
      </c>
      <c r="B33" s="12" t="s">
        <v>58</v>
      </c>
      <c r="C33" s="11" t="s">
        <v>13</v>
      </c>
      <c r="D33" s="22">
        <v>6</v>
      </c>
      <c r="E33" s="14">
        <f t="shared" si="0"/>
        <v>150000</v>
      </c>
      <c r="F33" s="19">
        <f t="shared" si="1"/>
        <v>28500</v>
      </c>
      <c r="G33" s="15">
        <v>178500</v>
      </c>
      <c r="H33" s="17">
        <f t="shared" si="2"/>
        <v>1071000</v>
      </c>
    </row>
    <row r="34" spans="1:8">
      <c r="A34" s="11" t="s">
        <v>56</v>
      </c>
      <c r="B34" s="12" t="s">
        <v>59</v>
      </c>
      <c r="C34" s="11" t="s">
        <v>13</v>
      </c>
      <c r="D34" s="22">
        <v>6</v>
      </c>
      <c r="E34" s="14">
        <f t="shared" si="0"/>
        <v>180000</v>
      </c>
      <c r="F34" s="19">
        <f t="shared" si="1"/>
        <v>34200</v>
      </c>
      <c r="G34" s="15">
        <v>214200</v>
      </c>
      <c r="H34" s="17">
        <f t="shared" si="2"/>
        <v>1285200</v>
      </c>
    </row>
    <row r="35" spans="1:8">
      <c r="A35" s="11" t="s">
        <v>56</v>
      </c>
      <c r="B35" s="12" t="s">
        <v>60</v>
      </c>
      <c r="C35" s="11" t="s">
        <v>13</v>
      </c>
      <c r="D35" s="22">
        <v>3</v>
      </c>
      <c r="E35" s="14">
        <f t="shared" si="0"/>
        <v>180000</v>
      </c>
      <c r="F35" s="19">
        <f t="shared" si="1"/>
        <v>34200</v>
      </c>
      <c r="G35" s="15">
        <v>214200</v>
      </c>
      <c r="H35" s="17">
        <f t="shared" si="2"/>
        <v>642600</v>
      </c>
    </row>
    <row r="36" spans="1:8" ht="25.5">
      <c r="A36" s="11" t="s">
        <v>56</v>
      </c>
      <c r="B36" s="12" t="s">
        <v>61</v>
      </c>
      <c r="C36" s="11" t="s">
        <v>13</v>
      </c>
      <c r="D36" s="22">
        <v>6</v>
      </c>
      <c r="E36" s="14">
        <f t="shared" si="0"/>
        <v>180000</v>
      </c>
      <c r="F36" s="19">
        <f t="shared" si="1"/>
        <v>34200</v>
      </c>
      <c r="G36" s="15">
        <v>214200</v>
      </c>
      <c r="H36" s="17">
        <f t="shared" si="2"/>
        <v>1285200</v>
      </c>
    </row>
    <row r="37" spans="1:8">
      <c r="A37" s="11" t="s">
        <v>56</v>
      </c>
      <c r="B37" s="12" t="s">
        <v>62</v>
      </c>
      <c r="C37" s="11" t="s">
        <v>13</v>
      </c>
      <c r="D37" s="22">
        <v>3</v>
      </c>
      <c r="E37" s="14">
        <f t="shared" si="0"/>
        <v>150000</v>
      </c>
      <c r="F37" s="19">
        <f t="shared" si="1"/>
        <v>28500</v>
      </c>
      <c r="G37" s="15">
        <v>178500</v>
      </c>
      <c r="H37" s="17">
        <f t="shared" si="2"/>
        <v>535500</v>
      </c>
    </row>
    <row r="38" spans="1:8">
      <c r="A38" s="11" t="s">
        <v>63</v>
      </c>
      <c r="B38" s="12" t="s">
        <v>64</v>
      </c>
      <c r="C38" s="11" t="s">
        <v>13</v>
      </c>
      <c r="D38" s="22">
        <v>33</v>
      </c>
      <c r="E38" s="14">
        <f t="shared" si="0"/>
        <v>4000</v>
      </c>
      <c r="F38" s="19">
        <f t="shared" si="1"/>
        <v>760</v>
      </c>
      <c r="G38" s="15">
        <v>4760</v>
      </c>
      <c r="H38" s="17">
        <f t="shared" si="2"/>
        <v>157080</v>
      </c>
    </row>
    <row r="39" spans="1:8">
      <c r="A39" s="11" t="s">
        <v>65</v>
      </c>
      <c r="B39" s="12" t="s">
        <v>66</v>
      </c>
      <c r="C39" s="11" t="s">
        <v>13</v>
      </c>
      <c r="D39" s="22">
        <v>250</v>
      </c>
      <c r="E39" s="14">
        <f t="shared" si="0"/>
        <v>5000</v>
      </c>
      <c r="F39" s="19">
        <f t="shared" si="1"/>
        <v>950</v>
      </c>
      <c r="G39" s="15">
        <v>5950</v>
      </c>
      <c r="H39" s="17">
        <f t="shared" si="2"/>
        <v>1487500</v>
      </c>
    </row>
    <row r="40" spans="1:8">
      <c r="A40" s="11" t="s">
        <v>67</v>
      </c>
      <c r="B40" s="12" t="s">
        <v>68</v>
      </c>
      <c r="C40" s="11" t="s">
        <v>13</v>
      </c>
      <c r="D40" s="22">
        <v>250</v>
      </c>
      <c r="E40" s="14">
        <f t="shared" si="0"/>
        <v>12000</v>
      </c>
      <c r="F40" s="19">
        <f t="shared" si="1"/>
        <v>2280</v>
      </c>
      <c r="G40" s="15">
        <v>14280</v>
      </c>
      <c r="H40" s="17">
        <f t="shared" si="2"/>
        <v>3570000</v>
      </c>
    </row>
    <row r="41" spans="1:8">
      <c r="A41" s="18" t="s">
        <v>76</v>
      </c>
      <c r="B41" s="12" t="s">
        <v>77</v>
      </c>
      <c r="C41" s="18" t="s">
        <v>74</v>
      </c>
      <c r="D41" s="22">
        <v>3</v>
      </c>
      <c r="E41" s="14">
        <f t="shared" si="0"/>
        <v>126050.42016806723</v>
      </c>
      <c r="F41" s="19">
        <f t="shared" si="1"/>
        <v>23949.579831932773</v>
      </c>
      <c r="G41" s="15">
        <v>150000</v>
      </c>
      <c r="H41" s="17">
        <f t="shared" si="2"/>
        <v>450000</v>
      </c>
    </row>
    <row r="42" spans="1:8">
      <c r="H42" s="4">
        <f>SUM(H4:H41)</f>
        <v>194194900</v>
      </c>
    </row>
    <row r="43" spans="1:8">
      <c r="H43" s="3"/>
    </row>
  </sheetData>
  <mergeCells count="2">
    <mergeCell ref="A1:H1"/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6"/>
    </sheetView>
  </sheetViews>
  <sheetFormatPr baseColWidth="10" default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Diaz Villalobos Juanita</dc:creator>
  <cp:keywords/>
  <dc:description/>
  <cp:lastModifiedBy>mafe romero</cp:lastModifiedBy>
  <cp:revision/>
  <dcterms:created xsi:type="dcterms:W3CDTF">2024-09-04T09:57:45Z</dcterms:created>
  <dcterms:modified xsi:type="dcterms:W3CDTF">2024-11-09T05:57:26Z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e9dcfc35f92648d2a2d84dde7c29cb8a</vt:lpwstr>
  </property>
</Properties>
</file>