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fe2\OneDrive\Documentos\cto alcadia\2024\menor cuantia 2140\DOCUMENTOS REVISADOS\COTIZACIONES\"/>
    </mc:Choice>
  </mc:AlternateContent>
  <bookViews>
    <workbookView xWindow="0" yWindow="0" windowWidth="20490" windowHeight="69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F4" i="1"/>
  <c r="E4" i="1"/>
  <c r="H42" i="1" l="1"/>
</calcChain>
</file>

<file path=xl/sharedStrings.xml><?xml version="1.0" encoding="utf-8"?>
<sst xmlns="http://schemas.openxmlformats.org/spreadsheetml/2006/main" count="124" uniqueCount="80">
  <si>
    <t>ESTUDIO DE MERCADO</t>
  </si>
  <si>
    <t>OBJETO: FORTALECER EL CENTRO LOCAL DE ATENCIÓN DE VÍCTIMAS COMO UN ESCENARIO DE INFORMACIÓN, ATENCIÓN PARA LAS VÍCTIMAS EN CONCORDANCIA CON LA OFERTA DISTRITAL Y UN ESCENARIO PARA LA RECONCILIACIÓN CON LAS COMUNIDADES.</t>
  </si>
  <si>
    <t>ITEM</t>
  </si>
  <si>
    <t>DESCRIPCIÓN</t>
  </si>
  <si>
    <t>UNIDAD DE MEDIDA</t>
  </si>
  <si>
    <t>CANTIDAD</t>
  </si>
  <si>
    <t>VALOR UNITARIO</t>
  </si>
  <si>
    <t>IVA</t>
  </si>
  <si>
    <t>Valor Unitario Incluido IVA</t>
  </si>
  <si>
    <t xml:space="preserve">VALOR TOTAL </t>
  </si>
  <si>
    <t>Recurso Humano</t>
  </si>
  <si>
    <t>Contratar un instructor para dar 64
horas de formación en la obra de teatro,crear el libreto y presentar obra final</t>
  </si>
  <si>
    <t xml:space="preserve"> Contratar un  técnico de sonido </t>
  </si>
  <si>
    <t>Contratar líderes / gestores de Cultura (2), emprendimiento (2), técnicos en cualquier rama de la educación, con experiencia de (12 meses)
Comunicación (1)</t>
  </si>
  <si>
    <t>Pesos</t>
  </si>
  <si>
    <t>Unidad</t>
  </si>
  <si>
    <t>Bolsas</t>
  </si>
  <si>
    <t>Kit ecològico, bolsas biodegradables, (3) bolsas blancas, (3) bolsas verdes, (3) bolsas negras.</t>
  </si>
  <si>
    <t>Kit</t>
  </si>
  <si>
    <t>Máscaras</t>
  </si>
  <si>
    <t xml:space="preserve">Alquiler para escenografía de artesanías del Pacífico y Caribe, (2) máscaras de la danza de los diablos </t>
  </si>
  <si>
    <t>Esculturas</t>
  </si>
  <si>
    <t>Alquiler para escenografía de artesanías del Pacífico y Caribe, (2) esculturas de madera tallada</t>
  </si>
  <si>
    <t>Accesorios</t>
  </si>
  <si>
    <t xml:space="preserve">Alquiler para escenografía de artesanías del Pacífico y Caribe, (1) tejido en fibras naturales </t>
  </si>
  <si>
    <t>Ceramicas</t>
  </si>
  <si>
    <t>Alquiler para escenografía de artesanías del Pacífico y Caribe, (3) objetos de ceramica.</t>
  </si>
  <si>
    <t>Joyas</t>
  </si>
  <si>
    <t>Alquiler para escenografía de artesanías del Pacífico y Caribe, (6) pulseras (6) collares.</t>
  </si>
  <si>
    <t>Cestería</t>
  </si>
  <si>
    <t>Alquiler para escenografía de artesanías del Pacífico y Caribe, (3) cesterías</t>
  </si>
  <si>
    <t>Guantes</t>
  </si>
  <si>
    <t>Guantes de nitrilo color blanco, con resistencia a esfuerzos mecánicos.</t>
  </si>
  <si>
    <t>Fotocopias</t>
  </si>
  <si>
    <t>Fotocopias e impresiones a color y blanco y negro.</t>
  </si>
  <si>
    <t>Sillas</t>
  </si>
  <si>
    <t>Alquiler de sillas plasticas sensillas color blanco , en buen estado con brazos.</t>
  </si>
  <si>
    <t xml:space="preserve">Manteles </t>
  </si>
  <si>
    <t>Alquiler de manteles color blanco de 190x180 centímetros, , material poliéster o mezcla de algodón y poliéster</t>
  </si>
  <si>
    <t>Mesas</t>
  </si>
  <si>
    <t>Alquiler mesas plásticas de 4 puestos resistente, con tapón central uso de parasol, de forma cuadrada, color blanco con dimensiones 72x72x72</t>
  </si>
  <si>
    <t>Escenario</t>
  </si>
  <si>
    <t>Alquiler de escenario para ensayos para 8 personas por 64 horas.</t>
  </si>
  <si>
    <t>Carpas</t>
  </si>
  <si>
    <t>Alquiler de carpas, de 2 metros de ancho x 2 metros defondo, altura central 2,40 mts, parales de 2.10mts de altura y estilo pirámide, esctural en tubería cuadrada enserchada y fácil de essamblar con lona plástica con microfibras internas, impermeables para el techo.</t>
  </si>
  <si>
    <t>Luces</t>
  </si>
  <si>
    <t>Alquiler de  luces, (7) pares ambientales, (3) luces leds configurables para escenario o público que se adaptan según guión técnico, los pares ambientales deben contar dimmer desde consola de luces.</t>
  </si>
  <si>
    <t>Sonido</t>
  </si>
  <si>
    <t>Alquiler de sonido, (1) mixer de audio de 8 canales, (2) cabinas frontales hacia el público.</t>
  </si>
  <si>
    <t>Transporte</t>
  </si>
  <si>
    <t>Alquiler Transporte ida y regreso punto a punto capacidad para almacenar logística para 11 puestos de emprendimientos, montaje y desmostaje.</t>
  </si>
  <si>
    <t xml:space="preserve">Alquiler de sonido 1 altavoz Mackieojbl de 12 o 15 (127 db spl), (1) micrófono, (1) trípode para micrófono </t>
  </si>
  <si>
    <t xml:space="preserve">Escenario </t>
  </si>
  <si>
    <t>Alquiler de escenario para obra, con medidas de 6.72m x 3,8m de fondo y una altura de 4,72m, con piso de madera maciza sapan, vestimenta teatral con telón de fondo negro, (2) patas laterales negras y piso de linoleo enrollable especial para presentaciones de danza, con un aforo de 120 persoans mx, 65 sillas y 55 en gradas, posiblemente. Con sistema de aire acondicionado y (1) camerinos con (4) tocadores de luz independientes.</t>
  </si>
  <si>
    <t xml:space="preserve">Telón </t>
  </si>
  <si>
    <t>Alquiler telón de proyección para audivisuales en la parte posterior del escenario de 6m de ancho x 3,80m de alto.</t>
  </si>
  <si>
    <t xml:space="preserve">Video Beam </t>
  </si>
  <si>
    <t xml:space="preserve">Alquiler de Video Beam de 6000 Lumens </t>
  </si>
  <si>
    <t xml:space="preserve">Vestimenta </t>
  </si>
  <si>
    <t>Alquiler de vestimenta afrocolombiana para mujer: (6) turbantes.</t>
  </si>
  <si>
    <t>Alquiler de vestimenta afrocolombiana para mujer: (6) blusas</t>
  </si>
  <si>
    <t>Alquiler de vestimenta afrocolombiana para mujer: (6) faldas coloridas</t>
  </si>
  <si>
    <t>Alquiler de vestimenta afrocolombiana para hombre: (3) guayaberas</t>
  </si>
  <si>
    <t>Alquiler de vestimenta afrocolombiana para hombre: (3) pantalones anchos</t>
  </si>
  <si>
    <t>Alquiler de vestimenta afrocolombiana para hombre: (3) sombreros</t>
  </si>
  <si>
    <t>Agua</t>
  </si>
  <si>
    <t>Agua en botella, de 600ml</t>
  </si>
  <si>
    <t>Jugo</t>
  </si>
  <si>
    <t>Jugo de néctar de frutas (deben estar empacados)</t>
  </si>
  <si>
    <t>Sándwich</t>
  </si>
  <si>
    <t>Sándwich de pollo (deben estar empacados)</t>
  </si>
  <si>
    <t xml:space="preserve">Mes </t>
  </si>
  <si>
    <t xml:space="preserve"> Contratar (1) líder administrativo del proyecto, profesional en administración de empresas, ingeniero de alimentos, negocios internacionales o administación pública con (36 meses) de experiencia  laboral.</t>
  </si>
  <si>
    <t xml:space="preserve"> Contratar a (5)  Promotores de Paz, técnicos en cualquier rama de la educación, con experiencia de (12 meses)</t>
  </si>
  <si>
    <t>Hora</t>
  </si>
  <si>
    <t>Contratar 2  Personas de cargue y descargue por  evento</t>
  </si>
  <si>
    <t>Evento</t>
  </si>
  <si>
    <t xml:space="preserve">Apoyo Económico  a emprendedores </t>
  </si>
  <si>
    <t>Baño</t>
  </si>
  <si>
    <t>Baño portatil y su repsectiva limpieza y transporte a lugar de la feria.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</si>
</sst>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\ * #,##0.00_-;\-&quot;$&quot;\ * #,##0.00_-;_-&quot;$&quot;\ * &quot;-&quot;??_-;_-@_-"/>
    <numFmt numFmtId="164" formatCode="_-&quot;$&quot;* #,##0_-;\-&quot;$&quot;* #,##0_-;_-&quot;$&quot;* &quot;-&quot;_-;_-@_-"/>
    <numFmt numFmtId="165" formatCode="_-[$$-409]* #,##0.00_ ;_-[$$-409]* \-#,##0.00\ ;_-[$$-409]* &quot;-&quot;??_ ;_-@_ "/>
    <numFmt numFmtId="166" formatCode="_-[$$-409]* #,##0.0_ ;_-[$$-409]* \-#,##0.0\ ;_-[$$-409]* &quot;-&quot;??_ ;_-@_ "/>
    <numFmt numFmtId="167" formatCode="_-[$$-409]* #,##0_ ;_-[$$-409]* \-#,##0\ ;_-[$$-409]* &quot;-&quot;??_ ;_-@_ "/>
    <numFmt numFmtId="168" formatCode="_-&quot;$&quot;\ * #,##0_-;\-&quot;$&quot;\ * #,##0_-;_-&quot;$&quot;\ * &quot;-&quot;??_-;_-@_-"/>
  </numFmts>
  <fonts count="8">
    <font>
      <sz val="12"/>
      <color theme="1"/>
      <name val="Aptos Narrow"/>
      <family val="2"/>
      <scheme val="minor"/>
    </font>
    <font>
      <b/>
      <sz val="11"/>
      <color rgb="FF000000"/>
      <name val="Garamond"/>
      <family val="1"/>
    </font>
    <font>
      <sz val="11"/>
      <color rgb="FF000000"/>
      <name val="Garamond"/>
      <family val="1"/>
    </font>
    <font>
      <b/>
      <sz val="12"/>
      <color theme="1"/>
      <name val="Garamond"/>
      <family val="1"/>
    </font>
    <font>
      <sz val="12"/>
      <color theme="1"/>
      <name val="Aptos Narrow"/>
      <family val="2"/>
      <scheme val="minor"/>
    </font>
    <font>
      <sz val="10"/>
      <color theme="1"/>
      <name val="Calibri"/>
      <family val="2"/>
    </font>
    <font>
      <sz val="11"/>
      <color theme="1"/>
      <name val="Garamond"/>
      <family val="1"/>
    </font>
    <font>
      <b/>
      <sz val="11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/>
    <xf numFmtId="167" fontId="6" fillId="3" borderId="1" xfId="1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/>
    </xf>
    <xf numFmtId="167" fontId="6" fillId="3" borderId="2" xfId="1" applyNumberFormat="1" applyFont="1" applyFill="1" applyBorder="1" applyAlignment="1">
      <alignment horizontal="center" vertical="center"/>
    </xf>
    <xf numFmtId="168" fontId="2" fillId="3" borderId="1" xfId="1" applyNumberFormat="1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B1" zoomScale="80" zoomScaleNormal="80" workbookViewId="0">
      <selection activeCell="E42" sqref="E42"/>
    </sheetView>
  </sheetViews>
  <sheetFormatPr baseColWidth="10" defaultColWidth="11" defaultRowHeight="15"/>
  <cols>
    <col min="1" max="1" width="17.109375" customWidth="1"/>
    <col min="2" max="2" width="72.109375" customWidth="1"/>
    <col min="3" max="3" width="19.77734375" customWidth="1"/>
    <col min="4" max="4" width="24.33203125" customWidth="1"/>
    <col min="5" max="5" width="14.6640625" customWidth="1"/>
    <col min="6" max="7" width="13" customWidth="1"/>
    <col min="8" max="8" width="20.77734375" customWidth="1"/>
    <col min="9" max="9" width="15.6640625" bestFit="1" customWidth="1"/>
  </cols>
  <sheetData>
    <row r="1" spans="1:9" ht="39.950000000000003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9" ht="65.099999999999994" customHeight="1">
      <c r="A2" s="16" t="s">
        <v>1</v>
      </c>
      <c r="B2" s="16"/>
      <c r="C2" s="16"/>
      <c r="D2" s="16"/>
      <c r="E2" s="16"/>
      <c r="F2" s="16"/>
      <c r="G2" s="16"/>
      <c r="H2" s="16"/>
    </row>
    <row r="3" spans="1:9" s="2" customFormat="1" ht="46.5" customHeight="1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9" s="2" customFormat="1" ht="77.25" customHeight="1">
      <c r="A4" s="5" t="s">
        <v>10</v>
      </c>
      <c r="B4" s="5" t="s">
        <v>72</v>
      </c>
      <c r="C4" s="5" t="s">
        <v>71</v>
      </c>
      <c r="D4" s="5">
        <v>4</v>
      </c>
      <c r="E4" s="8">
        <f>+G4/1.19</f>
        <v>4453781.5126050422</v>
      </c>
      <c r="F4" s="13">
        <f>+E4*0.19</f>
        <v>846218.48739495804</v>
      </c>
      <c r="G4" s="11">
        <v>5300000</v>
      </c>
      <c r="H4" s="10">
        <f>+G4*D4</f>
        <v>21200000</v>
      </c>
    </row>
    <row r="5" spans="1:9" s="2" customFormat="1" ht="46.5" customHeight="1">
      <c r="A5" s="5" t="s">
        <v>10</v>
      </c>
      <c r="B5" s="5" t="s">
        <v>73</v>
      </c>
      <c r="C5" s="5" t="s">
        <v>71</v>
      </c>
      <c r="D5" s="5">
        <v>10</v>
      </c>
      <c r="E5" s="8">
        <f t="shared" ref="E5:E41" si="0">+G5/1.19</f>
        <v>2394957.9831932774</v>
      </c>
      <c r="F5" s="13">
        <f t="shared" ref="F5:F41" si="1">+E5*0.19</f>
        <v>455042.01680672274</v>
      </c>
      <c r="G5" s="11">
        <v>2850000</v>
      </c>
      <c r="H5" s="10">
        <f t="shared" ref="H5:H41" si="2">+G5*D5</f>
        <v>28500000</v>
      </c>
    </row>
    <row r="6" spans="1:9" s="2" customFormat="1" ht="46.5" customHeight="1">
      <c r="A6" s="5" t="s">
        <v>10</v>
      </c>
      <c r="B6" s="5" t="s">
        <v>11</v>
      </c>
      <c r="C6" s="5" t="s">
        <v>74</v>
      </c>
      <c r="D6" s="5">
        <v>64</v>
      </c>
      <c r="E6" s="8">
        <f t="shared" si="0"/>
        <v>100840.33613445378</v>
      </c>
      <c r="F6" s="13">
        <f t="shared" si="1"/>
        <v>19159.663865546219</v>
      </c>
      <c r="G6" s="11">
        <v>120000</v>
      </c>
      <c r="H6" s="10">
        <f t="shared" si="2"/>
        <v>7680000</v>
      </c>
    </row>
    <row r="7" spans="1:9" s="2" customFormat="1" ht="46.5" customHeight="1">
      <c r="A7" s="5" t="s">
        <v>10</v>
      </c>
      <c r="B7" s="5" t="s">
        <v>12</v>
      </c>
      <c r="C7" s="5" t="s">
        <v>74</v>
      </c>
      <c r="D7" s="5">
        <v>6</v>
      </c>
      <c r="E7" s="8">
        <f t="shared" si="0"/>
        <v>50420.168067226892</v>
      </c>
      <c r="F7" s="13">
        <f t="shared" si="1"/>
        <v>9579.8319327731097</v>
      </c>
      <c r="G7" s="11">
        <v>60000</v>
      </c>
      <c r="H7" s="10">
        <f t="shared" si="2"/>
        <v>360000</v>
      </c>
    </row>
    <row r="8" spans="1:9" s="2" customFormat="1" ht="46.5" customHeight="1">
      <c r="A8" s="5" t="s">
        <v>10</v>
      </c>
      <c r="B8" s="5" t="s">
        <v>75</v>
      </c>
      <c r="C8" s="5" t="s">
        <v>76</v>
      </c>
      <c r="D8" s="5">
        <v>6</v>
      </c>
      <c r="E8" s="8">
        <f t="shared" si="0"/>
        <v>126050.42016806723</v>
      </c>
      <c r="F8" s="13">
        <f t="shared" si="1"/>
        <v>23949.579831932773</v>
      </c>
      <c r="G8" s="11">
        <v>150000</v>
      </c>
      <c r="H8" s="10">
        <f t="shared" si="2"/>
        <v>900000</v>
      </c>
    </row>
    <row r="9" spans="1:9" s="2" customFormat="1" ht="46.5" customHeight="1">
      <c r="A9" s="5" t="s">
        <v>10</v>
      </c>
      <c r="B9" s="5" t="s">
        <v>13</v>
      </c>
      <c r="C9" s="5" t="s">
        <v>71</v>
      </c>
      <c r="D9" s="5">
        <v>10</v>
      </c>
      <c r="E9" s="8">
        <f t="shared" si="0"/>
        <v>2394957.9831932774</v>
      </c>
      <c r="F9" s="13">
        <f t="shared" si="1"/>
        <v>455042.01680672274</v>
      </c>
      <c r="G9" s="9">
        <v>2850000</v>
      </c>
      <c r="H9" s="10">
        <f t="shared" si="2"/>
        <v>28500000</v>
      </c>
    </row>
    <row r="10" spans="1:9" s="2" customFormat="1" ht="46.5" customHeight="1">
      <c r="A10" s="5" t="s">
        <v>10</v>
      </c>
      <c r="B10" s="5" t="s">
        <v>77</v>
      </c>
      <c r="C10" s="5" t="s">
        <v>14</v>
      </c>
      <c r="D10" s="5">
        <v>33</v>
      </c>
      <c r="E10" s="8">
        <f t="shared" si="0"/>
        <v>588235.29411764711</v>
      </c>
      <c r="F10" s="13">
        <f t="shared" si="1"/>
        <v>111764.70588235295</v>
      </c>
      <c r="G10" s="9">
        <v>700000</v>
      </c>
      <c r="H10" s="10">
        <f t="shared" si="2"/>
        <v>23100000</v>
      </c>
    </row>
    <row r="11" spans="1:9" ht="45" customHeight="1">
      <c r="A11" s="5" t="s">
        <v>16</v>
      </c>
      <c r="B11" s="5" t="s">
        <v>17</v>
      </c>
      <c r="C11" s="5" t="s">
        <v>18</v>
      </c>
      <c r="D11" s="5">
        <v>3</v>
      </c>
      <c r="E11" s="8">
        <f t="shared" si="0"/>
        <v>15126.050420168069</v>
      </c>
      <c r="F11" s="13">
        <f t="shared" si="1"/>
        <v>2873.9495798319331</v>
      </c>
      <c r="G11" s="7">
        <v>18000</v>
      </c>
      <c r="H11" s="10">
        <f t="shared" si="2"/>
        <v>54000</v>
      </c>
      <c r="I11" s="12"/>
    </row>
    <row r="12" spans="1:9" ht="45" customHeight="1">
      <c r="A12" s="5" t="s">
        <v>19</v>
      </c>
      <c r="B12" s="5" t="s">
        <v>20</v>
      </c>
      <c r="C12" s="5" t="s">
        <v>15</v>
      </c>
      <c r="D12" s="5">
        <v>2</v>
      </c>
      <c r="E12" s="8">
        <f t="shared" si="0"/>
        <v>126050.42016806723</v>
      </c>
      <c r="F12" s="13">
        <f t="shared" si="1"/>
        <v>23949.579831932773</v>
      </c>
      <c r="G12" s="7">
        <v>150000</v>
      </c>
      <c r="H12" s="10">
        <f t="shared" si="2"/>
        <v>300000</v>
      </c>
    </row>
    <row r="13" spans="1:9" ht="45" customHeight="1">
      <c r="A13" s="5" t="s">
        <v>21</v>
      </c>
      <c r="B13" s="5" t="s">
        <v>22</v>
      </c>
      <c r="C13" s="5" t="s">
        <v>15</v>
      </c>
      <c r="D13" s="5">
        <v>2</v>
      </c>
      <c r="E13" s="8">
        <f t="shared" si="0"/>
        <v>126050.42016806723</v>
      </c>
      <c r="F13" s="13">
        <f t="shared" si="1"/>
        <v>23949.579831932773</v>
      </c>
      <c r="G13" s="7">
        <v>150000</v>
      </c>
      <c r="H13" s="10">
        <f t="shared" si="2"/>
        <v>300000</v>
      </c>
    </row>
    <row r="14" spans="1:9" ht="45" customHeight="1">
      <c r="A14" s="5" t="s">
        <v>23</v>
      </c>
      <c r="B14" s="5" t="s">
        <v>24</v>
      </c>
      <c r="C14" s="5" t="s">
        <v>15</v>
      </c>
      <c r="D14" s="5">
        <v>1</v>
      </c>
      <c r="E14" s="8">
        <f t="shared" si="0"/>
        <v>151260.50420168068</v>
      </c>
      <c r="F14" s="13">
        <f t="shared" si="1"/>
        <v>28739.495798319331</v>
      </c>
      <c r="G14" s="7">
        <v>180000</v>
      </c>
      <c r="H14" s="10">
        <f t="shared" si="2"/>
        <v>180000</v>
      </c>
    </row>
    <row r="15" spans="1:9" ht="45" customHeight="1">
      <c r="A15" s="5" t="s">
        <v>25</v>
      </c>
      <c r="B15" s="5" t="s">
        <v>26</v>
      </c>
      <c r="C15" s="5" t="s">
        <v>15</v>
      </c>
      <c r="D15" s="5">
        <v>3</v>
      </c>
      <c r="E15" s="8">
        <f t="shared" si="0"/>
        <v>100840.33613445378</v>
      </c>
      <c r="F15" s="13">
        <f t="shared" si="1"/>
        <v>19159.663865546219</v>
      </c>
      <c r="G15" s="7">
        <v>120000</v>
      </c>
      <c r="H15" s="10">
        <f t="shared" si="2"/>
        <v>360000</v>
      </c>
    </row>
    <row r="16" spans="1:9" ht="45" customHeight="1">
      <c r="A16" s="5" t="s">
        <v>27</v>
      </c>
      <c r="B16" s="5" t="s">
        <v>28</v>
      </c>
      <c r="C16" s="5" t="s">
        <v>15</v>
      </c>
      <c r="D16" s="5">
        <v>12</v>
      </c>
      <c r="E16" s="8">
        <f t="shared" si="0"/>
        <v>21367.226890756305</v>
      </c>
      <c r="F16" s="13">
        <f t="shared" si="1"/>
        <v>4059.7731092436979</v>
      </c>
      <c r="G16" s="7">
        <v>25427</v>
      </c>
      <c r="H16" s="10">
        <f t="shared" si="2"/>
        <v>305124</v>
      </c>
    </row>
    <row r="17" spans="1:8" ht="45" customHeight="1">
      <c r="A17" s="5" t="s">
        <v>29</v>
      </c>
      <c r="B17" s="5" t="s">
        <v>30</v>
      </c>
      <c r="C17" s="5" t="s">
        <v>15</v>
      </c>
      <c r="D17" s="5">
        <v>3</v>
      </c>
      <c r="E17" s="8">
        <f t="shared" si="0"/>
        <v>63025.210084033613</v>
      </c>
      <c r="F17" s="13">
        <f t="shared" si="1"/>
        <v>11974.789915966387</v>
      </c>
      <c r="G17" s="7">
        <v>75000</v>
      </c>
      <c r="H17" s="10">
        <f t="shared" si="2"/>
        <v>225000</v>
      </c>
    </row>
    <row r="18" spans="1:8" ht="45" customHeight="1">
      <c r="A18" s="5" t="s">
        <v>31</v>
      </c>
      <c r="B18" s="5" t="s">
        <v>32</v>
      </c>
      <c r="C18" s="5" t="s">
        <v>15</v>
      </c>
      <c r="D18" s="5">
        <v>33</v>
      </c>
      <c r="E18" s="8">
        <f t="shared" si="0"/>
        <v>1680.6722689075632</v>
      </c>
      <c r="F18" s="13">
        <f t="shared" si="1"/>
        <v>319.32773109243703</v>
      </c>
      <c r="G18" s="7">
        <v>2000</v>
      </c>
      <c r="H18" s="10">
        <f t="shared" si="2"/>
        <v>66000</v>
      </c>
    </row>
    <row r="19" spans="1:8" ht="36" customHeight="1">
      <c r="A19" s="5" t="s">
        <v>33</v>
      </c>
      <c r="B19" s="5" t="s">
        <v>34</v>
      </c>
      <c r="C19" s="5" t="s">
        <v>15</v>
      </c>
      <c r="D19" s="5">
        <v>250</v>
      </c>
      <c r="E19" s="8">
        <f t="shared" si="0"/>
        <v>294.11764705882354</v>
      </c>
      <c r="F19" s="13">
        <f t="shared" si="1"/>
        <v>55.882352941176471</v>
      </c>
      <c r="G19" s="7">
        <v>350</v>
      </c>
      <c r="H19" s="10">
        <f t="shared" si="2"/>
        <v>87500</v>
      </c>
    </row>
    <row r="20" spans="1:8" ht="31.5" customHeight="1">
      <c r="A20" s="5" t="s">
        <v>35</v>
      </c>
      <c r="B20" s="5" t="s">
        <v>36</v>
      </c>
      <c r="C20" s="5" t="s">
        <v>15</v>
      </c>
      <c r="D20" s="5">
        <v>33</v>
      </c>
      <c r="E20" s="8">
        <f t="shared" si="0"/>
        <v>1260.5042016806724</v>
      </c>
      <c r="F20" s="13">
        <f t="shared" si="1"/>
        <v>239.49579831932775</v>
      </c>
      <c r="G20" s="7">
        <v>1500</v>
      </c>
      <c r="H20" s="10">
        <f t="shared" si="2"/>
        <v>49500</v>
      </c>
    </row>
    <row r="21" spans="1:8" ht="35.450000000000003" customHeight="1">
      <c r="A21" s="5" t="s">
        <v>37</v>
      </c>
      <c r="B21" s="5" t="s">
        <v>38</v>
      </c>
      <c r="C21" s="5" t="s">
        <v>15</v>
      </c>
      <c r="D21" s="5">
        <v>33</v>
      </c>
      <c r="E21" s="8">
        <f t="shared" si="0"/>
        <v>29411.764705882353</v>
      </c>
      <c r="F21" s="13">
        <f t="shared" si="1"/>
        <v>5588.2352941176468</v>
      </c>
      <c r="G21" s="7">
        <v>35000</v>
      </c>
      <c r="H21" s="10">
        <f t="shared" si="2"/>
        <v>1155000</v>
      </c>
    </row>
    <row r="22" spans="1:8" ht="66.599999999999994" customHeight="1">
      <c r="A22" s="5" t="s">
        <v>39</v>
      </c>
      <c r="B22" s="5" t="s">
        <v>40</v>
      </c>
      <c r="C22" s="5" t="s">
        <v>15</v>
      </c>
      <c r="D22" s="5">
        <v>33</v>
      </c>
      <c r="E22" s="8">
        <f t="shared" si="0"/>
        <v>8403.361344537816</v>
      </c>
      <c r="F22" s="13">
        <f t="shared" si="1"/>
        <v>1596.6386554621849</v>
      </c>
      <c r="G22" s="7">
        <v>10000</v>
      </c>
      <c r="H22" s="10">
        <f t="shared" si="2"/>
        <v>330000</v>
      </c>
    </row>
    <row r="23" spans="1:8" ht="48" customHeight="1">
      <c r="A23" s="5" t="s">
        <v>41</v>
      </c>
      <c r="B23" s="5" t="s">
        <v>42</v>
      </c>
      <c r="C23" s="5" t="s">
        <v>15</v>
      </c>
      <c r="D23" s="5">
        <v>64</v>
      </c>
      <c r="E23" s="8">
        <f t="shared" si="0"/>
        <v>100840.33613445378</v>
      </c>
      <c r="F23" s="13">
        <f t="shared" si="1"/>
        <v>19159.663865546219</v>
      </c>
      <c r="G23" s="7">
        <v>120000</v>
      </c>
      <c r="H23" s="10">
        <f t="shared" si="2"/>
        <v>7680000</v>
      </c>
    </row>
    <row r="24" spans="1:8" ht="60" customHeight="1">
      <c r="A24" s="5" t="s">
        <v>43</v>
      </c>
      <c r="B24" s="5" t="s">
        <v>44</v>
      </c>
      <c r="C24" s="5" t="s">
        <v>15</v>
      </c>
      <c r="D24" s="5">
        <v>33</v>
      </c>
      <c r="E24" s="8">
        <f t="shared" si="0"/>
        <v>227731.09243697481</v>
      </c>
      <c r="F24" s="13">
        <f t="shared" si="1"/>
        <v>43268.907563025212</v>
      </c>
      <c r="G24" s="7">
        <v>271000</v>
      </c>
      <c r="H24" s="10">
        <f t="shared" si="2"/>
        <v>8943000</v>
      </c>
    </row>
    <row r="25" spans="1:8" ht="30">
      <c r="A25" s="5" t="s">
        <v>45</v>
      </c>
      <c r="B25" s="5" t="s">
        <v>46</v>
      </c>
      <c r="C25" s="5" t="s">
        <v>15</v>
      </c>
      <c r="D25" s="5">
        <v>10</v>
      </c>
      <c r="E25" s="8">
        <f t="shared" si="0"/>
        <v>67226.890756302528</v>
      </c>
      <c r="F25" s="13">
        <f t="shared" si="1"/>
        <v>12773.10924369748</v>
      </c>
      <c r="G25" s="7">
        <v>80000</v>
      </c>
      <c r="H25" s="10">
        <f t="shared" si="2"/>
        <v>800000</v>
      </c>
    </row>
    <row r="26" spans="1:8" ht="41.45" customHeight="1">
      <c r="A26" s="5" t="s">
        <v>47</v>
      </c>
      <c r="B26" s="5" t="s">
        <v>48</v>
      </c>
      <c r="C26" s="5" t="s">
        <v>15</v>
      </c>
      <c r="D26" s="5">
        <v>3</v>
      </c>
      <c r="E26" s="8">
        <f t="shared" si="0"/>
        <v>46218.487394957985</v>
      </c>
      <c r="F26" s="13">
        <f t="shared" si="1"/>
        <v>8781.5126050420167</v>
      </c>
      <c r="G26" s="7">
        <v>55000</v>
      </c>
      <c r="H26" s="10">
        <f t="shared" si="2"/>
        <v>165000</v>
      </c>
    </row>
    <row r="27" spans="1:8" ht="57.6" customHeight="1">
      <c r="A27" s="5" t="s">
        <v>49</v>
      </c>
      <c r="B27" s="5" t="s">
        <v>50</v>
      </c>
      <c r="C27" s="5" t="s">
        <v>15</v>
      </c>
      <c r="D27" s="5">
        <v>3</v>
      </c>
      <c r="E27" s="8">
        <f t="shared" si="0"/>
        <v>252100.84033613445</v>
      </c>
      <c r="F27" s="13">
        <f t="shared" si="1"/>
        <v>47899.159663865546</v>
      </c>
      <c r="G27" s="7">
        <v>300000</v>
      </c>
      <c r="H27" s="10">
        <f t="shared" si="2"/>
        <v>900000</v>
      </c>
    </row>
    <row r="28" spans="1:8" ht="36" customHeight="1">
      <c r="A28" s="5" t="s">
        <v>47</v>
      </c>
      <c r="B28" s="5" t="s">
        <v>51</v>
      </c>
      <c r="C28" s="5" t="s">
        <v>15</v>
      </c>
      <c r="D28" s="5">
        <v>3</v>
      </c>
      <c r="E28" s="8">
        <f t="shared" si="0"/>
        <v>58823.529411764706</v>
      </c>
      <c r="F28" s="13">
        <f t="shared" si="1"/>
        <v>11176.470588235294</v>
      </c>
      <c r="G28" s="7">
        <v>70000</v>
      </c>
      <c r="H28" s="10">
        <f t="shared" si="2"/>
        <v>210000</v>
      </c>
    </row>
    <row r="29" spans="1:8" ht="95.1" customHeight="1">
      <c r="A29" s="5" t="s">
        <v>52</v>
      </c>
      <c r="B29" s="5" t="s">
        <v>53</v>
      </c>
      <c r="C29" s="5" t="s">
        <v>15</v>
      </c>
      <c r="D29" s="5">
        <v>1</v>
      </c>
      <c r="E29" s="8">
        <f t="shared" si="0"/>
        <v>57461.34453781513</v>
      </c>
      <c r="F29" s="13">
        <f t="shared" si="1"/>
        <v>10917.655462184875</v>
      </c>
      <c r="G29" s="7">
        <v>68379</v>
      </c>
      <c r="H29" s="10">
        <f t="shared" si="2"/>
        <v>68379</v>
      </c>
    </row>
    <row r="30" spans="1:8" ht="30">
      <c r="A30" s="5" t="s">
        <v>54</v>
      </c>
      <c r="B30" s="5" t="s">
        <v>55</v>
      </c>
      <c r="C30" s="5" t="s">
        <v>15</v>
      </c>
      <c r="D30" s="5">
        <v>1</v>
      </c>
      <c r="E30" s="8">
        <f t="shared" si="0"/>
        <v>16806.722689075632</v>
      </c>
      <c r="F30" s="13">
        <f t="shared" si="1"/>
        <v>3193.2773109243699</v>
      </c>
      <c r="G30" s="10">
        <v>20000</v>
      </c>
      <c r="H30" s="10">
        <f t="shared" si="2"/>
        <v>20000</v>
      </c>
    </row>
    <row r="31" spans="1:8">
      <c r="A31" s="5" t="s">
        <v>56</v>
      </c>
      <c r="B31" s="5" t="s">
        <v>57</v>
      </c>
      <c r="C31" s="5" t="s">
        <v>15</v>
      </c>
      <c r="D31" s="5">
        <v>1</v>
      </c>
      <c r="E31" s="8">
        <f t="shared" si="0"/>
        <v>42016.806722689078</v>
      </c>
      <c r="F31" s="13">
        <f t="shared" si="1"/>
        <v>7983.1932773109247</v>
      </c>
      <c r="G31" s="10">
        <v>50000</v>
      </c>
      <c r="H31" s="10">
        <f t="shared" si="2"/>
        <v>50000</v>
      </c>
    </row>
    <row r="32" spans="1:8" s="6" customFormat="1">
      <c r="A32" s="5" t="s">
        <v>58</v>
      </c>
      <c r="B32" s="5" t="s">
        <v>59</v>
      </c>
      <c r="C32" s="5" t="s">
        <v>15</v>
      </c>
      <c r="D32" s="5">
        <v>6</v>
      </c>
      <c r="E32" s="8">
        <f t="shared" si="0"/>
        <v>42016.806722689078</v>
      </c>
      <c r="F32" s="13">
        <f t="shared" si="1"/>
        <v>7983.1932773109247</v>
      </c>
      <c r="G32" s="10">
        <v>50000</v>
      </c>
      <c r="H32" s="10">
        <f t="shared" si="2"/>
        <v>300000</v>
      </c>
    </row>
    <row r="33" spans="1:8" s="6" customFormat="1">
      <c r="A33" s="5" t="s">
        <v>58</v>
      </c>
      <c r="B33" s="5" t="s">
        <v>60</v>
      </c>
      <c r="C33" s="5" t="s">
        <v>15</v>
      </c>
      <c r="D33" s="5">
        <v>6</v>
      </c>
      <c r="E33" s="8">
        <f t="shared" si="0"/>
        <v>67226.890756302528</v>
      </c>
      <c r="F33" s="13">
        <f t="shared" si="1"/>
        <v>12773.10924369748</v>
      </c>
      <c r="G33" s="10">
        <v>80000</v>
      </c>
      <c r="H33" s="10">
        <f t="shared" si="2"/>
        <v>480000</v>
      </c>
    </row>
    <row r="34" spans="1:8" s="6" customFormat="1">
      <c r="A34" s="5" t="s">
        <v>58</v>
      </c>
      <c r="B34" s="5" t="s">
        <v>61</v>
      </c>
      <c r="C34" s="5" t="s">
        <v>15</v>
      </c>
      <c r="D34" s="5">
        <v>6</v>
      </c>
      <c r="E34" s="8">
        <f t="shared" si="0"/>
        <v>100840.33613445378</v>
      </c>
      <c r="F34" s="13">
        <f t="shared" si="1"/>
        <v>19159.663865546219</v>
      </c>
      <c r="G34" s="10">
        <v>120000</v>
      </c>
      <c r="H34" s="10">
        <f t="shared" si="2"/>
        <v>720000</v>
      </c>
    </row>
    <row r="35" spans="1:8" s="6" customFormat="1">
      <c r="A35" s="5" t="s">
        <v>58</v>
      </c>
      <c r="B35" s="5" t="s">
        <v>62</v>
      </c>
      <c r="C35" s="5" t="s">
        <v>15</v>
      </c>
      <c r="D35" s="5">
        <v>3</v>
      </c>
      <c r="E35" s="8">
        <f t="shared" si="0"/>
        <v>75630.252100840342</v>
      </c>
      <c r="F35" s="13">
        <f t="shared" si="1"/>
        <v>14369.747899159665</v>
      </c>
      <c r="G35" s="10">
        <v>90000</v>
      </c>
      <c r="H35" s="10">
        <f t="shared" si="2"/>
        <v>270000</v>
      </c>
    </row>
    <row r="36" spans="1:8" s="6" customFormat="1">
      <c r="A36" s="5" t="s">
        <v>58</v>
      </c>
      <c r="B36" s="5" t="s">
        <v>63</v>
      </c>
      <c r="C36" s="5" t="s">
        <v>15</v>
      </c>
      <c r="D36" s="5">
        <v>6</v>
      </c>
      <c r="E36" s="8">
        <f t="shared" si="0"/>
        <v>58823.529411764706</v>
      </c>
      <c r="F36" s="13">
        <f t="shared" si="1"/>
        <v>11176.470588235294</v>
      </c>
      <c r="G36" s="10">
        <v>70000</v>
      </c>
      <c r="H36" s="10">
        <f t="shared" si="2"/>
        <v>420000</v>
      </c>
    </row>
    <row r="37" spans="1:8" s="6" customFormat="1">
      <c r="A37" s="5" t="s">
        <v>58</v>
      </c>
      <c r="B37" s="5" t="s">
        <v>64</v>
      </c>
      <c r="C37" s="5" t="s">
        <v>15</v>
      </c>
      <c r="D37" s="5">
        <v>3</v>
      </c>
      <c r="E37" s="8">
        <f t="shared" si="0"/>
        <v>12605.042016806723</v>
      </c>
      <c r="F37" s="13">
        <f t="shared" si="1"/>
        <v>2394.9579831932774</v>
      </c>
      <c r="G37" s="10">
        <v>15000</v>
      </c>
      <c r="H37" s="10">
        <f t="shared" si="2"/>
        <v>45000</v>
      </c>
    </row>
    <row r="38" spans="1:8">
      <c r="A38" s="5" t="s">
        <v>65</v>
      </c>
      <c r="B38" s="5" t="s">
        <v>66</v>
      </c>
      <c r="C38" s="5" t="s">
        <v>15</v>
      </c>
      <c r="D38" s="5">
        <v>33</v>
      </c>
      <c r="E38" s="8">
        <f t="shared" si="0"/>
        <v>1260.5042016806724</v>
      </c>
      <c r="F38" s="13">
        <f t="shared" si="1"/>
        <v>239.49579831932775</v>
      </c>
      <c r="G38" s="10">
        <v>1500</v>
      </c>
      <c r="H38" s="10">
        <f t="shared" si="2"/>
        <v>49500</v>
      </c>
    </row>
    <row r="39" spans="1:8">
      <c r="A39" s="5" t="s">
        <v>67</v>
      </c>
      <c r="B39" s="5" t="s">
        <v>68</v>
      </c>
      <c r="C39" s="5" t="s">
        <v>15</v>
      </c>
      <c r="D39" s="5">
        <v>250</v>
      </c>
      <c r="E39" s="8">
        <f t="shared" si="0"/>
        <v>1260.5042016806724</v>
      </c>
      <c r="F39" s="13">
        <f t="shared" si="1"/>
        <v>239.49579831932775</v>
      </c>
      <c r="G39" s="10">
        <v>1500</v>
      </c>
      <c r="H39" s="10">
        <f t="shared" si="2"/>
        <v>375000</v>
      </c>
    </row>
    <row r="40" spans="1:8">
      <c r="A40" s="5" t="s">
        <v>69</v>
      </c>
      <c r="B40" s="5" t="s">
        <v>70</v>
      </c>
      <c r="C40" s="5" t="s">
        <v>15</v>
      </c>
      <c r="D40" s="5">
        <v>250</v>
      </c>
      <c r="E40" s="8">
        <f t="shared" si="0"/>
        <v>7100</v>
      </c>
      <c r="F40" s="13">
        <f t="shared" si="1"/>
        <v>1349</v>
      </c>
      <c r="G40" s="10">
        <v>8449</v>
      </c>
      <c r="H40" s="10">
        <f t="shared" si="2"/>
        <v>2112250</v>
      </c>
    </row>
    <row r="41" spans="1:8">
      <c r="A41" s="5" t="s">
        <v>78</v>
      </c>
      <c r="B41" s="5" t="s">
        <v>79</v>
      </c>
      <c r="C41" s="5" t="s">
        <v>15</v>
      </c>
      <c r="D41" s="5">
        <v>3</v>
      </c>
      <c r="E41" s="8">
        <f t="shared" si="0"/>
        <v>126050.42016806723</v>
      </c>
      <c r="F41" s="13">
        <f t="shared" si="1"/>
        <v>23949.579831932773</v>
      </c>
      <c r="G41" s="10">
        <v>150000</v>
      </c>
      <c r="H41" s="10">
        <f t="shared" si="2"/>
        <v>450000</v>
      </c>
    </row>
    <row r="42" spans="1:8">
      <c r="H42" s="14">
        <f>SUM(H4:H41)</f>
        <v>137710253</v>
      </c>
    </row>
    <row r="43" spans="1:8">
      <c r="B43" s="4"/>
    </row>
    <row r="44" spans="1:8">
      <c r="B44" s="3"/>
    </row>
    <row r="45" spans="1:8" ht="72.95" customHeight="1">
      <c r="B45" s="4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 Villalobos Juanita</dc:creator>
  <cp:keywords/>
  <dc:description/>
  <cp:lastModifiedBy>mafe romero</cp:lastModifiedBy>
  <cp:revision/>
  <dcterms:created xsi:type="dcterms:W3CDTF">2024-09-03T23:57:45Z</dcterms:created>
  <dcterms:modified xsi:type="dcterms:W3CDTF">2024-11-09T05:59:48Z</dcterms:modified>
  <cp:category/>
  <cp:contentStatus/>
</cp:coreProperties>
</file>