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4"/>
  <workbookPr/>
  <mc:AlternateContent xmlns:mc="http://schemas.openxmlformats.org/markup-compatibility/2006">
    <mc:Choice Requires="x15">
      <x15ac:absPath xmlns:x15ac="http://schemas.microsoft.com/office/spreadsheetml/2010/11/ac" url="C:\Users\CAMILO\OneDrive - Agencia Nacional De Tierras - ANT\Escritorio\FONDO DE DESARROLLO LOCAL DE TEUSAQUILLO\FORMULACIÓN VIGENCIA 2024\PROCESOS FINALES\LICITACIÓN PÚBLICA MUJER GENERO Y CUIDADORAS\"/>
    </mc:Choice>
  </mc:AlternateContent>
  <xr:revisionPtr revIDLastSave="0" documentId="13_ncr:1_{DD210691-8576-415B-93C2-ED88C918F77F}" xr6:coauthVersionLast="47" xr6:coauthVersionMax="47" xr10:uidLastSave="{00000000-0000-0000-0000-000000000000}"/>
  <bookViews>
    <workbookView xWindow="-120" yWindow="-120" windowWidth="20730" windowHeight="11160" xr2:uid="{00000000-000D-0000-FFFF-FFFF00000000}"/>
  </bookViews>
  <sheets>
    <sheet name="Estudio de Mercado" sheetId="1" r:id="rId1"/>
    <sheet name="Estructura de costos" sheetId="2" r:id="rId2"/>
  </sheets>
  <definedNames>
    <definedName name="_xlnm._FilterDatabase" localSheetId="1" hidden="1">'Estructura de costos'!$A$5:$K$98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PUPJ537uAgoV9WYnlaOyFUa0GxtbkOzi+/5ATH3bo9I="/>
    </ext>
  </extLst>
</workbook>
</file>

<file path=xl/calcChain.xml><?xml version="1.0" encoding="utf-8"?>
<calcChain xmlns="http://schemas.openxmlformats.org/spreadsheetml/2006/main">
  <c r="I8" i="2" l="1"/>
  <c r="I9" i="2"/>
  <c r="I10" i="2"/>
  <c r="I11" i="2"/>
  <c r="I12" i="2"/>
  <c r="I13" i="2"/>
  <c r="I7" i="2"/>
  <c r="I25" i="2"/>
  <c r="I24" i="2"/>
  <c r="I23" i="2"/>
  <c r="I22" i="2"/>
  <c r="I21" i="2"/>
  <c r="I20" i="2"/>
  <c r="I19" i="2"/>
  <c r="I18" i="2"/>
  <c r="I17" i="2"/>
  <c r="I16" i="2"/>
  <c r="I15" i="2"/>
  <c r="I14" i="2"/>
  <c r="I6" i="2"/>
  <c r="I47" i="2"/>
  <c r="I55" i="2"/>
  <c r="I51" i="2"/>
  <c r="I35" i="2"/>
  <c r="I82" i="2"/>
  <c r="I56" i="2"/>
  <c r="J56" i="2"/>
  <c r="J7" i="2"/>
  <c r="K7" i="2" s="1"/>
  <c r="J8" i="2"/>
  <c r="K8" i="2" s="1"/>
  <c r="J9" i="2"/>
  <c r="K9" i="2" s="1"/>
  <c r="J10" i="2"/>
  <c r="K10" i="2" s="1"/>
  <c r="J11" i="2"/>
  <c r="K11" i="2" s="1"/>
  <c r="J12" i="2"/>
  <c r="K12" i="2" s="1"/>
  <c r="J13" i="2"/>
  <c r="K13" i="2" s="1"/>
  <c r="J14" i="2"/>
  <c r="K14" i="2" s="1"/>
  <c r="J15" i="2"/>
  <c r="K15" i="2" s="1"/>
  <c r="J16" i="2"/>
  <c r="K16" i="2" s="1"/>
  <c r="J17" i="2"/>
  <c r="K17" i="2" s="1"/>
  <c r="J18" i="2"/>
  <c r="K18" i="2" s="1"/>
  <c r="J19" i="2"/>
  <c r="K19" i="2" s="1"/>
  <c r="J20" i="2"/>
  <c r="K20" i="2" s="1"/>
  <c r="J21" i="2"/>
  <c r="K21" i="2" s="1"/>
  <c r="J22" i="2"/>
  <c r="K22" i="2" s="1"/>
  <c r="J23" i="2"/>
  <c r="K23" i="2" s="1"/>
  <c r="J24" i="2"/>
  <c r="K24" i="2" s="1"/>
  <c r="J25" i="2"/>
  <c r="K25" i="2" s="1"/>
  <c r="J26" i="2"/>
  <c r="K26" i="2" s="1"/>
  <c r="J27" i="2"/>
  <c r="K27" i="2" s="1"/>
  <c r="J28" i="2"/>
  <c r="K28" i="2" s="1"/>
  <c r="J29" i="2"/>
  <c r="K29" i="2" s="1"/>
  <c r="J30" i="2"/>
  <c r="K30" i="2" s="1"/>
  <c r="J31" i="2"/>
  <c r="K31" i="2" s="1"/>
  <c r="J32" i="2"/>
  <c r="K32" i="2" s="1"/>
  <c r="J33" i="2"/>
  <c r="K33" i="2" s="1"/>
  <c r="J34" i="2"/>
  <c r="K34" i="2" s="1"/>
  <c r="J35" i="2"/>
  <c r="J36" i="2"/>
  <c r="K36" i="2" s="1"/>
  <c r="J37" i="2"/>
  <c r="K37" i="2" s="1"/>
  <c r="J38" i="2"/>
  <c r="K38" i="2" s="1"/>
  <c r="J39" i="2"/>
  <c r="K39" i="2" s="1"/>
  <c r="J40" i="2"/>
  <c r="K40" i="2" s="1"/>
  <c r="J41" i="2"/>
  <c r="K41" i="2" s="1"/>
  <c r="J42" i="2"/>
  <c r="K42" i="2" s="1"/>
  <c r="J43" i="2"/>
  <c r="K43" i="2" s="1"/>
  <c r="J44" i="2"/>
  <c r="K44" i="2" s="1"/>
  <c r="J45" i="2"/>
  <c r="K45" i="2" s="1"/>
  <c r="J46" i="2"/>
  <c r="K46" i="2" s="1"/>
  <c r="J47" i="2"/>
  <c r="J48" i="2"/>
  <c r="K48" i="2" s="1"/>
  <c r="J49" i="2"/>
  <c r="K49" i="2" s="1"/>
  <c r="J50" i="2"/>
  <c r="K50" i="2" s="1"/>
  <c r="J51" i="2"/>
  <c r="J52" i="2"/>
  <c r="K52" i="2" s="1"/>
  <c r="J53" i="2"/>
  <c r="K53" i="2" s="1"/>
  <c r="J54" i="2"/>
  <c r="K54" i="2" s="1"/>
  <c r="J55" i="2"/>
  <c r="K56" i="2"/>
  <c r="J57" i="2"/>
  <c r="K57" i="2" s="1"/>
  <c r="J58" i="2"/>
  <c r="K58" i="2" s="1"/>
  <c r="J59" i="2"/>
  <c r="K59" i="2" s="1"/>
  <c r="J60" i="2"/>
  <c r="K60" i="2" s="1"/>
  <c r="J61" i="2"/>
  <c r="K61" i="2" s="1"/>
  <c r="J62" i="2"/>
  <c r="K62" i="2" s="1"/>
  <c r="J63" i="2"/>
  <c r="K63" i="2" s="1"/>
  <c r="J64" i="2"/>
  <c r="K64" i="2" s="1"/>
  <c r="J65" i="2"/>
  <c r="K65" i="2" s="1"/>
  <c r="J66" i="2"/>
  <c r="K66" i="2" s="1"/>
  <c r="J67" i="2"/>
  <c r="K67" i="2" s="1"/>
  <c r="J68" i="2"/>
  <c r="K68" i="2" s="1"/>
  <c r="J69" i="2"/>
  <c r="K69" i="2" s="1"/>
  <c r="J70" i="2"/>
  <c r="K70" i="2" s="1"/>
  <c r="J71" i="2"/>
  <c r="K71" i="2" s="1"/>
  <c r="J72" i="2"/>
  <c r="K72" i="2" s="1"/>
  <c r="J73" i="2"/>
  <c r="K73" i="2" s="1"/>
  <c r="J74" i="2"/>
  <c r="K74" i="2" s="1"/>
  <c r="J75" i="2"/>
  <c r="K75" i="2" s="1"/>
  <c r="J76" i="2"/>
  <c r="K76" i="2" s="1"/>
  <c r="J77" i="2"/>
  <c r="K77" i="2" s="1"/>
  <c r="J78" i="2"/>
  <c r="K78" i="2" s="1"/>
  <c r="J79" i="2"/>
  <c r="K79" i="2" s="1"/>
  <c r="J80" i="2"/>
  <c r="K80" i="2" s="1"/>
  <c r="J81" i="2"/>
  <c r="K81" i="2" s="1"/>
  <c r="J82" i="2"/>
  <c r="K82" i="2" s="1"/>
  <c r="J83" i="2"/>
  <c r="K83" i="2" s="1"/>
  <c r="J84" i="2"/>
  <c r="K84" i="2" s="1"/>
  <c r="J85" i="2"/>
  <c r="K85" i="2" s="1"/>
  <c r="J86" i="2"/>
  <c r="K86" i="2" s="1"/>
  <c r="J87" i="2"/>
  <c r="K87" i="2" s="1"/>
  <c r="J88" i="2"/>
  <c r="K88" i="2" s="1"/>
  <c r="J89" i="2"/>
  <c r="K89" i="2" s="1"/>
  <c r="J90" i="2"/>
  <c r="K90" i="2" s="1"/>
  <c r="J91" i="2"/>
  <c r="K91" i="2" s="1"/>
  <c r="J92" i="2"/>
  <c r="K92" i="2" s="1"/>
  <c r="J93" i="2"/>
  <c r="K93" i="2" s="1"/>
  <c r="J94" i="2"/>
  <c r="K94" i="2" s="1"/>
  <c r="J95" i="2"/>
  <c r="K95" i="2" s="1"/>
  <c r="J96" i="2"/>
  <c r="K96" i="2" s="1"/>
  <c r="J97" i="2"/>
  <c r="K97" i="2" s="1"/>
  <c r="J6" i="2"/>
  <c r="K6" i="2" s="1"/>
  <c r="H98" i="2"/>
  <c r="I98" i="2"/>
  <c r="J98" i="2"/>
  <c r="Q98" i="1"/>
  <c r="P97" i="1"/>
  <c r="M97" i="1"/>
  <c r="J97" i="1"/>
  <c r="P96" i="1"/>
  <c r="M96" i="1"/>
  <c r="J96" i="1"/>
  <c r="P95" i="1"/>
  <c r="M95" i="1"/>
  <c r="J95" i="1"/>
  <c r="J94" i="1"/>
  <c r="Q94" i="1" s="1"/>
  <c r="P93" i="1"/>
  <c r="M93" i="1"/>
  <c r="J93" i="1"/>
  <c r="P92" i="1"/>
  <c r="M92" i="1"/>
  <c r="J92" i="1"/>
  <c r="P91" i="1"/>
  <c r="M91" i="1"/>
  <c r="J91" i="1"/>
  <c r="P90" i="1"/>
  <c r="M90" i="1"/>
  <c r="J90" i="1"/>
  <c r="J89" i="1"/>
  <c r="Q89" i="1" s="1"/>
  <c r="P88" i="1"/>
  <c r="M88" i="1"/>
  <c r="J88" i="1"/>
  <c r="P87" i="1"/>
  <c r="M87" i="1"/>
  <c r="J87" i="1"/>
  <c r="P86" i="1"/>
  <c r="M86" i="1"/>
  <c r="J86" i="1"/>
  <c r="P85" i="1"/>
  <c r="M85" i="1"/>
  <c r="J85" i="1"/>
  <c r="P84" i="1"/>
  <c r="M84" i="1"/>
  <c r="J84" i="1"/>
  <c r="J83" i="1"/>
  <c r="Q83" i="1" s="1"/>
  <c r="P82" i="1"/>
  <c r="M82" i="1"/>
  <c r="J82" i="1"/>
  <c r="P81" i="1"/>
  <c r="M81" i="1"/>
  <c r="J81" i="1"/>
  <c r="P80" i="1"/>
  <c r="M80" i="1"/>
  <c r="J80" i="1"/>
  <c r="J79" i="1"/>
  <c r="Q79" i="1" s="1"/>
  <c r="P78" i="1"/>
  <c r="M78" i="1"/>
  <c r="J78" i="1"/>
  <c r="P77" i="1"/>
  <c r="M77" i="1"/>
  <c r="J77" i="1"/>
  <c r="P76" i="1"/>
  <c r="M76" i="1"/>
  <c r="J76" i="1"/>
  <c r="P75" i="1"/>
  <c r="M75" i="1"/>
  <c r="J75" i="1"/>
  <c r="P74" i="1"/>
  <c r="M74" i="1"/>
  <c r="J74" i="1"/>
  <c r="Q73" i="1"/>
  <c r="P72" i="1"/>
  <c r="M72" i="1"/>
  <c r="J72" i="1"/>
  <c r="P71" i="1"/>
  <c r="M71" i="1"/>
  <c r="J71" i="1"/>
  <c r="J70" i="1"/>
  <c r="Q70" i="1" s="1"/>
  <c r="Q69" i="1"/>
  <c r="P68" i="1"/>
  <c r="M68" i="1"/>
  <c r="J68" i="1"/>
  <c r="P67" i="1"/>
  <c r="M67" i="1"/>
  <c r="J67" i="1"/>
  <c r="J66" i="1"/>
  <c r="Q66" i="1" s="1"/>
  <c r="Q65" i="1"/>
  <c r="P64" i="1"/>
  <c r="M64" i="1"/>
  <c r="J64" i="1"/>
  <c r="P63" i="1"/>
  <c r="M63" i="1"/>
  <c r="J63" i="1"/>
  <c r="J62" i="1"/>
  <c r="Q62" i="1" s="1"/>
  <c r="P61" i="1"/>
  <c r="M61" i="1"/>
  <c r="J61" i="1"/>
  <c r="P60" i="1"/>
  <c r="M60" i="1"/>
  <c r="J60" i="1"/>
  <c r="P59" i="1"/>
  <c r="M59" i="1"/>
  <c r="J59" i="1"/>
  <c r="J58" i="1"/>
  <c r="Q58" i="1" s="1"/>
  <c r="M57" i="1"/>
  <c r="J57" i="1"/>
  <c r="P57" i="1" s="1"/>
  <c r="Q57" i="1" s="1"/>
  <c r="O56" i="1"/>
  <c r="J56" i="1"/>
  <c r="P56" i="1" s="1"/>
  <c r="Q56" i="1" s="1"/>
  <c r="P55" i="1"/>
  <c r="M55" i="1"/>
  <c r="J55" i="1"/>
  <c r="J54" i="1"/>
  <c r="Q54" i="1" s="1"/>
  <c r="P53" i="1"/>
  <c r="M53" i="1"/>
  <c r="J53" i="1"/>
  <c r="O52" i="1"/>
  <c r="J52" i="1"/>
  <c r="P52" i="1" s="1"/>
  <c r="Q52" i="1" s="1"/>
  <c r="P51" i="1"/>
  <c r="M51" i="1"/>
  <c r="J51" i="1"/>
  <c r="J50" i="1"/>
  <c r="Q50" i="1" s="1"/>
  <c r="P49" i="1"/>
  <c r="M49" i="1"/>
  <c r="J49" i="1"/>
  <c r="O48" i="1"/>
  <c r="J48" i="1"/>
  <c r="P48" i="1" s="1"/>
  <c r="Q48" i="1" s="1"/>
  <c r="P47" i="1"/>
  <c r="M47" i="1"/>
  <c r="J47" i="1"/>
  <c r="J46" i="1"/>
  <c r="Q46" i="1" s="1"/>
  <c r="P45" i="1"/>
  <c r="M45" i="1"/>
  <c r="J45" i="1"/>
  <c r="P44" i="1"/>
  <c r="M44" i="1"/>
  <c r="J44" i="1"/>
  <c r="P43" i="1"/>
  <c r="M43" i="1"/>
  <c r="J43" i="1"/>
  <c r="P42" i="1"/>
  <c r="M42" i="1"/>
  <c r="J42" i="1"/>
  <c r="J41" i="1"/>
  <c r="Q41" i="1" s="1"/>
  <c r="P40" i="1"/>
  <c r="M40" i="1"/>
  <c r="J40" i="1"/>
  <c r="P39" i="1"/>
  <c r="M39" i="1"/>
  <c r="J39" i="1"/>
  <c r="P38" i="1"/>
  <c r="M38" i="1"/>
  <c r="J38" i="1"/>
  <c r="J37" i="1"/>
  <c r="Q37" i="1" s="1"/>
  <c r="Q36" i="1"/>
  <c r="P35" i="1"/>
  <c r="M35" i="1"/>
  <c r="J35" i="1"/>
  <c r="P34" i="1"/>
  <c r="M34" i="1"/>
  <c r="J34" i="1"/>
  <c r="P33" i="1"/>
  <c r="M33" i="1"/>
  <c r="J33" i="1"/>
  <c r="J32" i="1"/>
  <c r="Q32" i="1" s="1"/>
  <c r="P31" i="1"/>
  <c r="M31" i="1"/>
  <c r="J31" i="1"/>
  <c r="P30" i="1"/>
  <c r="M30" i="1"/>
  <c r="J30" i="1"/>
  <c r="P29" i="1"/>
  <c r="M29" i="1"/>
  <c r="J29" i="1"/>
  <c r="P28" i="1"/>
  <c r="M28" i="1"/>
  <c r="J28" i="1"/>
  <c r="J27" i="1"/>
  <c r="Q27" i="1" s="1"/>
  <c r="P26" i="1"/>
  <c r="M26" i="1"/>
  <c r="P25" i="1"/>
  <c r="M25" i="1"/>
  <c r="P24" i="1"/>
  <c r="M24" i="1"/>
  <c r="J24" i="1"/>
  <c r="P23" i="1"/>
  <c r="M23" i="1"/>
  <c r="J23" i="1"/>
  <c r="P22" i="1"/>
  <c r="M22" i="1"/>
  <c r="J22" i="1"/>
  <c r="P21" i="1"/>
  <c r="M21" i="1"/>
  <c r="J21" i="1"/>
  <c r="P20" i="1"/>
  <c r="M20" i="1"/>
  <c r="J20" i="1"/>
  <c r="P19" i="1"/>
  <c r="M19" i="1"/>
  <c r="J19" i="1"/>
  <c r="P18" i="1"/>
  <c r="M18" i="1"/>
  <c r="J18" i="1"/>
  <c r="P17" i="1"/>
  <c r="M17" i="1"/>
  <c r="J17" i="1"/>
  <c r="P16" i="1"/>
  <c r="M16" i="1"/>
  <c r="J16" i="1"/>
  <c r="P15" i="1"/>
  <c r="M15" i="1"/>
  <c r="J15" i="1"/>
  <c r="P14" i="1"/>
  <c r="M14" i="1"/>
  <c r="J14" i="1"/>
  <c r="P13" i="1"/>
  <c r="M13" i="1"/>
  <c r="J13" i="1"/>
  <c r="P12" i="1"/>
  <c r="M12" i="1"/>
  <c r="J12" i="1"/>
  <c r="P11" i="1"/>
  <c r="M11" i="1"/>
  <c r="J11" i="1"/>
  <c r="P10" i="1"/>
  <c r="M10" i="1"/>
  <c r="J10" i="1"/>
  <c r="P9" i="1"/>
  <c r="M9" i="1"/>
  <c r="J9" i="1"/>
  <c r="P8" i="1"/>
  <c r="M8" i="1"/>
  <c r="J8" i="1"/>
  <c r="P7" i="1"/>
  <c r="M7" i="1"/>
  <c r="J7" i="1"/>
  <c r="K47" i="2" l="1"/>
  <c r="K55" i="2"/>
  <c r="K51" i="2"/>
  <c r="K35" i="2"/>
  <c r="K98" i="2" s="1"/>
  <c r="Q7" i="1"/>
  <c r="Q8" i="1"/>
  <c r="Q9" i="1"/>
  <c r="Q10" i="1"/>
  <c r="Q11" i="1"/>
  <c r="Q12" i="1"/>
  <c r="Q13" i="1"/>
  <c r="Q14" i="1"/>
  <c r="Q15" i="1"/>
  <c r="Q16" i="1"/>
  <c r="Q17" i="1"/>
  <c r="Q18" i="1"/>
  <c r="Q19" i="1"/>
  <c r="Q20" i="1"/>
  <c r="Q21" i="1"/>
  <c r="Q22" i="1"/>
  <c r="Q23" i="1"/>
  <c r="Q24" i="1"/>
  <c r="Q25" i="1"/>
  <c r="Q26" i="1"/>
  <c r="Q28" i="1"/>
  <c r="Q29" i="1"/>
  <c r="Q30" i="1"/>
  <c r="Q31" i="1"/>
  <c r="Q33" i="1"/>
  <c r="Q34" i="1"/>
  <c r="Q35" i="1"/>
  <c r="Q38" i="1"/>
  <c r="Q39" i="1"/>
  <c r="Q40" i="1"/>
  <c r="Q42" i="1"/>
  <c r="Q43" i="1"/>
  <c r="Q44" i="1"/>
  <c r="Q45" i="1"/>
  <c r="Q47" i="1"/>
  <c r="Q49" i="1"/>
  <c r="Q51" i="1"/>
  <c r="Q53" i="1"/>
  <c r="Q55" i="1"/>
  <c r="Q59" i="1"/>
  <c r="Q60" i="1"/>
  <c r="Q61" i="1"/>
  <c r="Q63" i="1"/>
  <c r="Q64" i="1"/>
  <c r="Q67" i="1"/>
  <c r="Q68" i="1"/>
  <c r="Q71" i="1"/>
  <c r="Q72" i="1"/>
  <c r="Q74" i="1"/>
  <c r="Q75" i="1"/>
  <c r="Q76" i="1"/>
  <c r="Q77" i="1"/>
  <c r="Q78" i="1"/>
  <c r="Q80" i="1"/>
  <c r="Q81" i="1"/>
  <c r="Q82" i="1"/>
  <c r="Q84" i="1"/>
  <c r="Q85" i="1"/>
  <c r="Q86" i="1"/>
  <c r="Q87" i="1"/>
  <c r="Q88" i="1"/>
  <c r="Q90" i="1"/>
  <c r="Q91" i="1"/>
  <c r="Q92" i="1"/>
  <c r="Q93" i="1"/>
  <c r="Q95" i="1"/>
  <c r="Q96" i="1"/>
  <c r="Q97" i="1"/>
  <c r="H99" i="1" l="1"/>
</calcChain>
</file>

<file path=xl/sharedStrings.xml><?xml version="1.0" encoding="utf-8"?>
<sst xmlns="http://schemas.openxmlformats.org/spreadsheetml/2006/main" count="975" uniqueCount="212">
  <si>
    <t>FONDO DE DESARROLLO LOCAL DE TEUSAQUILLO</t>
  </si>
  <si>
    <t>Objeto</t>
  </si>
  <si>
    <t xml:space="preserve">Implementar estrategias que promuevan el ejercicio de derechos por parte de las mujeres cuidadoras en
su diversidad contribuyendo a su bienestar físico, emocional, mental y a su autonomía mediante el
desarrollo, fortalecimiento de capacidades individuales y comunitarias complementando los servicios y
atenciones de la Manzana del cuidado y su rango de impacto". </t>
  </si>
  <si>
    <t xml:space="preserve">PROVEEDOR 1 </t>
  </si>
  <si>
    <t>PROVEEDOR 2</t>
  </si>
  <si>
    <t>PROVEEDOR 3</t>
  </si>
  <si>
    <t>No.</t>
  </si>
  <si>
    <t>GRUPO</t>
  </si>
  <si>
    <t>ÍTEM</t>
  </si>
  <si>
    <t xml:space="preserve">DESCRIPCIÓN </t>
  </si>
  <si>
    <t>CANTIDAD</t>
  </si>
  <si>
    <t>UNIDAD</t>
  </si>
  <si>
    <t>IMAGEN</t>
  </si>
  <si>
    <t>COTIZACIÓN</t>
  </si>
  <si>
    <t>Precio unitario con IVA* incluido</t>
  </si>
  <si>
    <t>Precio total</t>
  </si>
  <si>
    <t>Promedio Total</t>
  </si>
  <si>
    <t>Observaciones</t>
  </si>
  <si>
    <t xml:space="preserve">Recurso Humano </t>
  </si>
  <si>
    <t>Profesional en Terapia Ocupacional</t>
  </si>
  <si>
    <t>Mínimo 36 meses de experiencia, contados a partir de la fecha de expedición de la tarjeta profesional, en el manejo de población en condición de discapacidad y salud pública, adicional que tenga conocimiento de la política pública de mujer y género.</t>
  </si>
  <si>
    <t>meses</t>
  </si>
  <si>
    <t>N/A</t>
  </si>
  <si>
    <t>Presupuesto Circular Resolución de Honorarios 2024 Secretaría de Gobierno</t>
  </si>
  <si>
    <t>Profesional o técnico en enfermería</t>
  </si>
  <si>
    <t>Mínimo 36 meses de experiencia, contados a partir de la fecha de expedición de la tarjeta profesional, en el manejo de personas con discapacidad, adicional que tenga conocimiento de la política pública de mujer y género.</t>
  </si>
  <si>
    <t>horas</t>
  </si>
  <si>
    <t xml:space="preserve">Profesional en psicología </t>
  </si>
  <si>
    <t>Mínimo 36 meses de experiencia, contados a partir de la fecha de expedición de la tarjeta profesional, en salud mental y salud ocupacional, adicional que tenga conocimiento de la política pública de mujer y género.</t>
  </si>
  <si>
    <t>Trabajadora social</t>
  </si>
  <si>
    <t>Una profesional egresada en trabajo social que cuente con mínimo 23 meses de experiencia en manejo de comunidad y que conozca sobre la política pública de
mujer y género (preferiblemente que haya trabajado con el sector mujeres).</t>
  </si>
  <si>
    <t>Relatora</t>
  </si>
  <si>
    <t>Relator o relatora indígena de la localidad y de la comunidad indígena (sujeto a verificación de certificado de residencia y/o fotocopia del recibo de servicio público de la vivienda).</t>
  </si>
  <si>
    <t>días</t>
  </si>
  <si>
    <t>Dinamizadora</t>
  </si>
  <si>
    <t>Sabedoras tradicionales con experiencia de (2) años en Enfoque de Género y Autocuidado, orientado a los elementos técnicos necesarios para fomentar el autocuidado entre las mujeres indígenas cuidadoras. Con conocimiento y habilidades fundamentales para apoyar y fortalecer el bienestar integral de la comunidad, de tal manera que se cumplan los propósitos del proyecto y que cuente con el aval de la mesa indígena de la Localidad de Teusaquillo.</t>
  </si>
  <si>
    <t>Sistematizadora</t>
  </si>
  <si>
    <t>Apoyo logístico, estudiante con experiencia en procesos sociales y/o comunitarios con enfoque de género y diferencial.</t>
  </si>
  <si>
    <t>mes</t>
  </si>
  <si>
    <t>Sabedora de ritual de armonización</t>
  </si>
  <si>
    <t>Con experiencia de (4) años en jornadas
de implementación estrategia de armonización y recuperación del equilibrio, así como en el desarrollo de
actividades de socialización y participación de las costumbres propias de las comunidades indígenas en el
Distrito de Bogotá.</t>
  </si>
  <si>
    <t>Fotógrafo</t>
  </si>
  <si>
    <t>Profesional o técnico en fotografía con (1) año de experiencia, que cuente con el aval de la mesa indígena de la Localidad de Teusaquillo.</t>
  </si>
  <si>
    <t>Coordinadora general del proyecto</t>
  </si>
  <si>
    <t>Profesional en Ciencias Sociales y/o Ciencias Humanas y mínimo 23 meses de experiencia en el diseño de metodologías para proyectos sociales con enfoque de género, diferencial o poblacional. Debe tener conocimiento en la política pública de mujer y equidad de género.</t>
  </si>
  <si>
    <t>Profesional en diseño gráfico o empresa</t>
  </si>
  <si>
    <t>Mínimo 12 meses de experiencia en diseño de piezas gráficas y línea gráfica de proyectos sociales. Debe tener conocimiento en la política pública de mujer y equidad de género.</t>
  </si>
  <si>
    <t>servicio</t>
  </si>
  <si>
    <t>Idea Activa S.A.S</t>
  </si>
  <si>
    <t>Mano de Obra Estudio</t>
  </si>
  <si>
    <t>Mano de obra: se cotizaron alrededor de 10 unidades por producto</t>
  </si>
  <si>
    <t>Apoyo a la coordinación de las Actividades para el Consejo Afro</t>
  </si>
  <si>
    <t xml:space="preserve">Profesional o técnico en ciencias de la educación. Maestras en interculturalidad, con experiencia en trabajo con la comunidad afrocolombiana y en desarrollo de proyectos. </t>
  </si>
  <si>
    <t>Apoyo financiero para las actividades del Consejo Afro</t>
  </si>
  <si>
    <t>Técnico o asistencial. Se encargará de garantizar el uso adecuado de los recursos de conformidad con la normatividad vigente</t>
  </si>
  <si>
    <t>Realizador audiovisual para actividades del Consejo Afro</t>
  </si>
  <si>
    <t>Profesional o técnico realizador audiovisual con mínimo un año de experiencia en cubrimiento y desarrollo de proyectos sociales, Encargado de desarrollar la línea gráfica y de comunicaciones del proyecto, elaboración de piezas gráficas, levantamiento de material audiovisual según las especificaciones y requerimientos técnicos.</t>
  </si>
  <si>
    <t>Gestor para las actividades del Consejo Afro</t>
  </si>
  <si>
    <t>Persona con experiencia en trabajo con la comunidad afrocolombiana</t>
  </si>
  <si>
    <t>Tallerista para las actividades del Consejo Afro</t>
  </si>
  <si>
    <t>Profesional o técnico docente en Estudios Interculturales.</t>
  </si>
  <si>
    <t>Jardín Botánico</t>
  </si>
  <si>
    <t>Transporte</t>
  </si>
  <si>
    <t>Transporte de ida y vuelta con capacidad para 32 personas por 5 horas</t>
  </si>
  <si>
    <t>día</t>
  </si>
  <si>
    <t>VINALTUR</t>
  </si>
  <si>
    <t xml:space="preserve">Reisen </t>
  </si>
  <si>
    <t>No cotizó</t>
  </si>
  <si>
    <t>Refrigerio</t>
  </si>
  <si>
    <t>Refrigerio que incluya una fruta y que la bebida sea un jugo natural.</t>
  </si>
  <si>
    <t>unidades</t>
  </si>
  <si>
    <t>Bodega y Cocina</t>
  </si>
  <si>
    <t>Crear J Solutions S.A.S</t>
  </si>
  <si>
    <t xml:space="preserve">Compensar </t>
  </si>
  <si>
    <t>Botellas de agua</t>
  </si>
  <si>
    <t>Botellas de agua de 600 ml</t>
  </si>
  <si>
    <t>Jumbo</t>
  </si>
  <si>
    <t>Éxito</t>
  </si>
  <si>
    <t>Olímpica</t>
  </si>
  <si>
    <t>Souvenirs</t>
  </si>
  <si>
    <t>Gorras deportivas con identidad gráfica del proyecto</t>
  </si>
  <si>
    <t>Augusto Estevez</t>
  </si>
  <si>
    <t>No Cotizo</t>
  </si>
  <si>
    <t>Entrada Jardín Botánico</t>
  </si>
  <si>
    <t>Entrada General Jardín Botánico para Nacionales</t>
  </si>
  <si>
    <t>Entrada General Jardín Botánico</t>
  </si>
  <si>
    <t>Entrada a Humedal</t>
  </si>
  <si>
    <t>Entrada Humedal</t>
  </si>
  <si>
    <t xml:space="preserve">Fundación Humedales Bogotá </t>
  </si>
  <si>
    <t xml:space="preserve">Salida de bolos </t>
  </si>
  <si>
    <t>Tula deportiva de tela con el logo elegido por las promotoras</t>
  </si>
  <si>
    <t>No cotizo</t>
  </si>
  <si>
    <t>Entrada Bolos</t>
  </si>
  <si>
    <t>Entradas a bolos con zapatos de bolos incluidos</t>
  </si>
  <si>
    <t>grupos de 6</t>
  </si>
  <si>
    <t>Super Bowling</t>
  </si>
  <si>
    <t>La futbolera</t>
  </si>
  <si>
    <t>Bolera Medieval Bowling</t>
  </si>
  <si>
    <t>Se cotizaron entradas de lunes a jueves</t>
  </si>
  <si>
    <t xml:space="preserve">Sesión de circuito hídrico y sauna </t>
  </si>
  <si>
    <t>Gorros de Natación</t>
  </si>
  <si>
    <t xml:space="preserve">Gorros para natación de tela </t>
  </si>
  <si>
    <t>Mercado Libre</t>
  </si>
  <si>
    <t>Enlace Plástico</t>
  </si>
  <si>
    <t>Creaciones Geek</t>
  </si>
  <si>
    <t>Entrada</t>
  </si>
  <si>
    <t xml:space="preserve">Entradas a sesión de circuito hídrico y sauna </t>
  </si>
  <si>
    <t>Arco Iris Spa</t>
  </si>
  <si>
    <t>Compensar</t>
  </si>
  <si>
    <t>El Campincito</t>
  </si>
  <si>
    <t>Compensar: 1 hora de cada actividad</t>
  </si>
  <si>
    <t>Salida a teatro</t>
  </si>
  <si>
    <t>Fotos impresas en papel de fotografía instantánea para entregar de recuerdo de la experiencia a cada una de las mujeres cuidadoras beneficiadas y sus personas a cargo</t>
  </si>
  <si>
    <t>Rockstar Photo Boot</t>
  </si>
  <si>
    <t xml:space="preserve">Rockstar cotizó servicio por hora </t>
  </si>
  <si>
    <t>Entradas a obra de teatro</t>
  </si>
  <si>
    <t>Teatro Petra</t>
  </si>
  <si>
    <t>Casa E. Borrero</t>
  </si>
  <si>
    <t>Teatro Nacional La Castellana</t>
  </si>
  <si>
    <t xml:space="preserve">Se cotizaron las últimas obras en cada teatro </t>
  </si>
  <si>
    <t>Salida a danza</t>
  </si>
  <si>
    <t>Entradas a actividad de danza</t>
  </si>
  <si>
    <t>Ilé Danza</t>
  </si>
  <si>
    <t xml:space="preserve">No cotizo </t>
  </si>
  <si>
    <t xml:space="preserve">Salida a cine </t>
  </si>
  <si>
    <t>Entradas a un teatro de cine</t>
  </si>
  <si>
    <t>Cine Colombia</t>
  </si>
  <si>
    <t>Procinal</t>
  </si>
  <si>
    <t>Cinemark</t>
  </si>
  <si>
    <t xml:space="preserve">Masaje de tejido profundo </t>
  </si>
  <si>
    <t>Transporte de ida y vuelta con capacidad para 20 personas por 5 horas</t>
  </si>
  <si>
    <t>Termos herméticos para café</t>
  </si>
  <si>
    <t>Homecenter</t>
  </si>
  <si>
    <t>Markmelo</t>
  </si>
  <si>
    <t>Sesiones de masajes de tejido profundo
con duración de 60 minutos</t>
  </si>
  <si>
    <t>Spa 5 elementos</t>
  </si>
  <si>
    <t>Masajes Terapeuticos</t>
  </si>
  <si>
    <t>Spandre</t>
  </si>
  <si>
    <t>Sesión de meditación</t>
  </si>
  <si>
    <t>Transporte de ida y vuelta con capacidad para 40 personas por 5 horas</t>
  </si>
  <si>
    <t>Botilitos de 1 litro cada uno</t>
  </si>
  <si>
    <t>Prama</t>
  </si>
  <si>
    <t>Bodegón Mallorista</t>
  </si>
  <si>
    <t>Sesión de meditación de 1 hora</t>
  </si>
  <si>
    <t>sesión</t>
  </si>
  <si>
    <t>Brahma Kumaris</t>
  </si>
  <si>
    <t>Kirpal Ashram</t>
  </si>
  <si>
    <t>Musicoterapia</t>
  </si>
  <si>
    <t>Sesión de musicoterapia de 1 hora</t>
  </si>
  <si>
    <t>Risoterapia</t>
  </si>
  <si>
    <t>Sesión de risoterapia de 1 hora</t>
  </si>
  <si>
    <t>Mafe Arambarry</t>
  </si>
  <si>
    <t>Quieromusicos</t>
  </si>
  <si>
    <t xml:space="preserve">Espacio psicosocial para liberar el estrés </t>
  </si>
  <si>
    <t xml:space="preserve">Agendas de pasta dura, de 100 hojas cuadriculadas esta agenda debería contener: Oferta institucional (SDM, SIDICU) Rutas de violencia 8 derechos de las mujeres. La historia de donde sale el sistema de cuidado, importancia de las organizaciones sociales de mujeres en su conformación), se requiere que esta información vaya incluida en separadores 1 por tema, la información requerida para estos separadores la construirán respecto a la historia del sistema de cuidado las promotoras y los demás ítems secretaria de la mujer y SIDICU. </t>
  </si>
  <si>
    <t>Editorial Casa Pegasso</t>
  </si>
  <si>
    <t>Tactical Marketing</t>
  </si>
  <si>
    <t>Litoimpres</t>
  </si>
  <si>
    <t>Taller de Autocuidado (x2)</t>
  </si>
  <si>
    <t>Espacio de "armonización" para mujeres indígenas</t>
  </si>
  <si>
    <t>Refrigerios propios indígenas</t>
  </si>
  <si>
    <t>Transporte de ida y vuelta con capacidad para 22 personas por 5 horas</t>
  </si>
  <si>
    <t>Almuerzo</t>
  </si>
  <si>
    <t>Almuerzos propios indígenas</t>
  </si>
  <si>
    <t>Encuentro de sanación de la familia</t>
  </si>
  <si>
    <t>Transporte de ida y vuelta con capacidad para 60 personas por 5 horas</t>
  </si>
  <si>
    <t>buses</t>
  </si>
  <si>
    <t>Agenda de memoria sobre el autocuidado propio indígena. A full color, que contenga oferta institucional (SDM, SIDICU), rutas de violencia 8 derechos de las mujeres. La historia de donde sale el sistema de cuidado, importancia de las organizaciones sociales de mujeres en su conformación).</t>
  </si>
  <si>
    <t>Encuentro de cuidado Ubuntu- Primera Sesión</t>
  </si>
  <si>
    <t>Espacio físico para el encuentro</t>
  </si>
  <si>
    <t>Salón con capacidad de al menos 30 personas para el desarrollo de las actividades programadas (Incluye sillas mesas y sonido para el desarrollo de las actividades)</t>
  </si>
  <si>
    <t>salón</t>
  </si>
  <si>
    <t xml:space="preserve">Conforme a la cultura y practica gastronómica de las comunidades afrodescendientes </t>
  </si>
  <si>
    <t>Conforme a la cultura y practica gastronómica de las comunidades afrodescendientes</t>
  </si>
  <si>
    <t>Frutas</t>
  </si>
  <si>
    <t>Diversidad de frutas para el desarrollo de la actividad – Ubuntu</t>
  </si>
  <si>
    <t>caja</t>
  </si>
  <si>
    <t>Encuentro de cuidado Ubuntu- Segunda Sesión</t>
  </si>
  <si>
    <t>Cartillas</t>
  </si>
  <si>
    <t>Impresión de cartillas con material de la sesión , que incluya oferta institucional (SDM, SIDICU), rutas de violencia 8 derechos de las mujeres. La historia de donde sale el sistema de cuidado, importancia de las organizaciones sociales de mujeres en su conformación</t>
  </si>
  <si>
    <t>Papelería</t>
  </si>
  <si>
    <t>Material didáctico y papelería para en el desarrollo de las actividades propuestas.</t>
  </si>
  <si>
    <t>unidad</t>
  </si>
  <si>
    <t>Publicidad</t>
  </si>
  <si>
    <t xml:space="preserve">Afiches para exterior </t>
  </si>
  <si>
    <t xml:space="preserve">Impresión de afiches tamaño medio pliego full color a una cara  (100) y volantes full color a una cara  (1000) para convocatoria </t>
  </si>
  <si>
    <t>paquete</t>
  </si>
  <si>
    <t>Pendones</t>
  </si>
  <si>
    <t>Pendones con identidad gráfica del proyecto</t>
  </si>
  <si>
    <t xml:space="preserve">unidades </t>
  </si>
  <si>
    <t xml:space="preserve">Pendón </t>
  </si>
  <si>
    <t xml:space="preserve">Pendón de Cuidado Local FDLT </t>
  </si>
  <si>
    <t>Volantes</t>
  </si>
  <si>
    <t>Bolsa de volantes full color a dos caras para ejercicios territoriales (3500)</t>
  </si>
  <si>
    <t>Dummies</t>
  </si>
  <si>
    <t>3 x Dummies para territorio del sistema de cuidado y/o juegos del cuidado aprende tus derechos</t>
  </si>
  <si>
    <t>TOTAL DEL PROYECTO</t>
  </si>
  <si>
    <t>FONDO DE DESARROLLO LOCAL DE TEUSAQUILLO ESTRUCTURA DE COSTOS</t>
  </si>
  <si>
    <t xml:space="preserve">Implementar estrategias que promuevan el ejercicio de derechos por parte de las mujeres cuidadoras en su diversidad contribuyendo a su bienestar físico, emocional, mental y a su autonomía mediante el desarrollo, fortalecimiento de capacidades individuales y comunitarias complementando los servicios y atenciones de la Manzana del cuidado y su rango de impacto". </t>
  </si>
  <si>
    <t>COMPONENTES</t>
  </si>
  <si>
    <t>CÓDIGO UNSPC</t>
  </si>
  <si>
    <t>Valor Unitario Antes de IVA</t>
  </si>
  <si>
    <t>Valor IVA</t>
  </si>
  <si>
    <t xml:space="preserve">Valor Unitario IVA incluido </t>
  </si>
  <si>
    <t xml:space="preserve">Valor Total </t>
  </si>
  <si>
    <t>Recurso Humano</t>
  </si>
  <si>
    <t>Recurso logístico de transporte</t>
  </si>
  <si>
    <t xml:space="preserve">Recurso alimentario </t>
  </si>
  <si>
    <t>Recurso logístico</t>
  </si>
  <si>
    <t xml:space="preserve">Recurso alimentario propio </t>
  </si>
  <si>
    <t>Recurso alimentario</t>
  </si>
  <si>
    <t xml:space="preserve">Recurso Publicitario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</si>
</sst>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quot;$&quot;* #,##0_-;_-&quot;$&quot;* &quot;-&quot;_-;_-@"/>
    <numFmt numFmtId="165" formatCode="_-[$$-409]* #,##0_ ;_-[$$-409]* \-#,##0\ ;_-[$$-409]* &quot;-&quot;??_ ;_-@_ "/>
    <numFmt numFmtId="166" formatCode="&quot;$&quot;#,##0"/>
    <numFmt numFmtId="167" formatCode="&quot;$&quot;#,##0.00"/>
  </numFmts>
  <fonts count="14">
    <font>
      <sz val="10"/>
      <color rgb="FF000000"/>
      <name val="Arial"/>
      <scheme val="minor"/>
    </font>
    <font>
      <b/>
      <sz val="10"/>
      <color rgb="FFFFFFFF"/>
      <name val="Garamond"/>
      <family val="1"/>
    </font>
    <font>
      <sz val="10"/>
      <name val="Arial"/>
      <family val="2"/>
    </font>
    <font>
      <sz val="10"/>
      <color theme="1"/>
      <name val="Garamond"/>
      <family val="1"/>
    </font>
    <font>
      <b/>
      <sz val="10"/>
      <color rgb="FF000000"/>
      <name val="Garamond"/>
      <family val="1"/>
    </font>
    <font>
      <sz val="10"/>
      <color rgb="FF000000"/>
      <name val="Garamond"/>
      <family val="1"/>
    </font>
    <font>
      <b/>
      <sz val="12"/>
      <color rgb="FFFFFFFF"/>
      <name val="Garamond"/>
      <family val="1"/>
    </font>
    <font>
      <sz val="9"/>
      <color rgb="FF1155CC"/>
      <name val="&quot;Google Sans Mono&quot;"/>
    </font>
    <font>
      <sz val="11"/>
      <color theme="1"/>
      <name val="Garamond"/>
      <family val="1"/>
    </font>
    <font>
      <b/>
      <sz val="11"/>
      <color rgb="FFFFFFFF"/>
      <name val="Garamond"/>
      <family val="1"/>
    </font>
    <font>
      <b/>
      <sz val="10"/>
      <color rgb="FFFFFFFF"/>
      <name val="Arial"/>
      <family val="2"/>
    </font>
    <font>
      <b/>
      <sz val="10"/>
      <color theme="1"/>
      <name val="Garamond"/>
      <family val="1"/>
    </font>
    <font>
      <sz val="10"/>
      <color theme="1"/>
      <name val="Arial"/>
      <family val="2"/>
      <scheme val="minor"/>
    </font>
    <font>
      <sz val="10"/>
      <color theme="1"/>
      <name val="Arial"/>
      <family val="2"/>
    </font>
  </fonts>
  <fills count="7">
    <fill>
      <patternFill patternType="none"/>
    </fill>
    <fill>
      <patternFill patternType="gray125"/>
    </fill>
    <fill>
      <patternFill patternType="solid">
        <fgColor rgb="FF1E4E79"/>
        <bgColor rgb="FF1E4E79"/>
      </patternFill>
    </fill>
    <fill>
      <patternFill patternType="solid">
        <fgColor rgb="FF3D85C6"/>
        <bgColor rgb="FF3D85C6"/>
      </patternFill>
    </fill>
    <fill>
      <patternFill patternType="solid">
        <fgColor rgb="FFFFFFFF"/>
        <bgColor rgb="FFFFFFFF"/>
      </patternFill>
    </fill>
    <fill>
      <patternFill patternType="solid">
        <fgColor rgb="FF0B5394"/>
        <bgColor rgb="FF0B5394"/>
      </patternFill>
    </fill>
    <fill>
      <patternFill patternType="solid">
        <fgColor rgb="FFFFFF00"/>
        <bgColor indexed="64"/>
      </patternFill>
    </fill>
  </fills>
  <borders count="3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FFFFFF"/>
      </top>
      <bottom/>
      <diagonal/>
    </border>
    <border>
      <left/>
      <right style="thin">
        <color rgb="FFFFFFFF"/>
      </right>
      <top style="thin">
        <color rgb="FFFFFFFF"/>
      </top>
      <bottom/>
      <diagonal/>
    </border>
    <border>
      <left style="thin">
        <color rgb="FFFFFFFF"/>
      </left>
      <right/>
      <top style="thin">
        <color rgb="FFFFFFFF"/>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FFFFFF"/>
      </right>
      <top/>
      <bottom/>
      <diagonal/>
    </border>
    <border>
      <left style="thin">
        <color rgb="FFFFFFFF"/>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000000"/>
      </left>
      <right style="thin">
        <color rgb="FF000000"/>
      </right>
      <top style="thin">
        <color rgb="FF000000"/>
      </top>
      <bottom style="thin">
        <color rgb="FF000000"/>
      </bottom>
      <diagonal/>
    </border>
    <border>
      <left/>
      <right style="thin">
        <color rgb="FFFFFFFF"/>
      </right>
      <top/>
      <bottom style="thin">
        <color rgb="FF000000"/>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thin">
        <color rgb="FFFFFFFF"/>
      </left>
      <right style="thin">
        <color rgb="FF000000"/>
      </right>
      <top style="thin">
        <color rgb="FFFFFFFF"/>
      </top>
      <bottom/>
      <diagonal/>
    </border>
    <border>
      <left style="thin">
        <color rgb="FF000000"/>
      </left>
      <right style="thin">
        <color rgb="FF000000"/>
      </right>
      <top/>
      <bottom style="thin">
        <color rgb="FFFFFFFF"/>
      </bottom>
      <diagonal/>
    </border>
    <border>
      <left style="thin">
        <color rgb="FFFFFFFF"/>
      </left>
      <right style="thin">
        <color rgb="FF000000"/>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9">
    <xf numFmtId="0" fontId="0" fillId="0" borderId="0" xfId="0"/>
    <xf numFmtId="0" fontId="3" fillId="0" borderId="0" xfId="0" applyFont="1" applyAlignment="1">
      <alignment vertical="center"/>
    </xf>
    <xf numFmtId="0" fontId="3" fillId="0" borderId="0" xfId="0" applyFont="1"/>
    <xf numFmtId="0" fontId="1" fillId="2" borderId="23"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25" xfId="0" applyFont="1" applyFill="1" applyBorder="1" applyAlignment="1">
      <alignment horizontal="center" vertical="center" wrapText="1"/>
    </xf>
    <xf numFmtId="164" fontId="6" fillId="2" borderId="25" xfId="0" applyNumberFormat="1" applyFont="1" applyFill="1" applyBorder="1" applyAlignment="1">
      <alignment horizontal="center" vertical="center" wrapText="1"/>
    </xf>
    <xf numFmtId="165" fontId="6" fillId="2" borderId="26" xfId="0" applyNumberFormat="1" applyFont="1" applyFill="1" applyBorder="1" applyAlignment="1">
      <alignment horizontal="center" vertical="center" wrapText="1"/>
    </xf>
    <xf numFmtId="165" fontId="6" fillId="2" borderId="27" xfId="0" applyNumberFormat="1" applyFont="1" applyFill="1" applyBorder="1" applyAlignment="1">
      <alignment horizontal="center" vertical="center" wrapText="1"/>
    </xf>
    <xf numFmtId="0" fontId="3" fillId="0" borderId="0" xfId="0" applyFont="1" applyAlignment="1">
      <alignment horizontal="center" vertical="center"/>
    </xf>
    <xf numFmtId="0" fontId="7" fillId="4" borderId="0" xfId="0" applyFont="1" applyFill="1"/>
    <xf numFmtId="0" fontId="8" fillId="0" borderId="0" xfId="0" applyFont="1" applyAlignment="1">
      <alignment horizontal="center" vertical="center"/>
    </xf>
    <xf numFmtId="166" fontId="3" fillId="0" borderId="0" xfId="0" applyNumberFormat="1" applyFont="1" applyAlignment="1">
      <alignment horizontal="center" vertical="center"/>
    </xf>
    <xf numFmtId="166" fontId="8" fillId="0" borderId="23" xfId="0" applyNumberFormat="1"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166" fontId="3" fillId="0" borderId="23" xfId="0" applyNumberFormat="1" applyFont="1" applyBorder="1" applyAlignment="1">
      <alignment horizontal="center" vertical="center"/>
    </xf>
    <xf numFmtId="0" fontId="3" fillId="0" borderId="23" xfId="0" applyFont="1" applyBorder="1" applyAlignment="1">
      <alignment horizontal="center" vertical="center"/>
    </xf>
    <xf numFmtId="166" fontId="3" fillId="0" borderId="23" xfId="0" applyNumberFormat="1" applyFont="1" applyBorder="1" applyAlignment="1">
      <alignment vertical="center"/>
    </xf>
    <xf numFmtId="166" fontId="3" fillId="0" borderId="0" xfId="0" applyNumberFormat="1" applyFont="1" applyAlignment="1">
      <alignment vertical="center"/>
    </xf>
    <xf numFmtId="0" fontId="3" fillId="0" borderId="23" xfId="0" applyFont="1" applyBorder="1" applyAlignment="1">
      <alignment vertical="center"/>
    </xf>
    <xf numFmtId="0" fontId="3" fillId="0" borderId="0" xfId="0" applyFont="1" applyAlignment="1">
      <alignment horizontal="center"/>
    </xf>
    <xf numFmtId="0" fontId="12" fillId="0" borderId="0" xfId="0" applyFont="1" applyAlignment="1">
      <alignment horizontal="center"/>
    </xf>
    <xf numFmtId="0" fontId="1" fillId="2" borderId="14" xfId="0" applyFont="1" applyFill="1" applyBorder="1" applyAlignment="1">
      <alignment horizontal="center" vertical="center" wrapText="1"/>
    </xf>
    <xf numFmtId="165" fontId="6" fillId="2" borderId="29" xfId="0" applyNumberFormat="1" applyFont="1" applyFill="1" applyBorder="1" applyAlignment="1">
      <alignment horizontal="center" vertical="center" wrapText="1"/>
    </xf>
    <xf numFmtId="167" fontId="3" fillId="0" borderId="23" xfId="0" applyNumberFormat="1" applyFont="1" applyBorder="1" applyAlignment="1">
      <alignment horizontal="center" vertical="center"/>
    </xf>
    <xf numFmtId="0" fontId="13" fillId="0" borderId="0" xfId="0" applyFont="1" applyAlignment="1">
      <alignment vertical="center"/>
    </xf>
    <xf numFmtId="166" fontId="3" fillId="0" borderId="4" xfId="0" applyNumberFormat="1" applyFont="1" applyBorder="1" applyAlignment="1">
      <alignment horizontal="center" vertical="center"/>
    </xf>
    <xf numFmtId="166" fontId="3" fillId="0" borderId="30" xfId="0" applyNumberFormat="1" applyFont="1" applyBorder="1" applyAlignment="1">
      <alignment horizontal="center" vertical="center"/>
    </xf>
    <xf numFmtId="167" fontId="3" fillId="6" borderId="23" xfId="0" applyNumberFormat="1" applyFont="1" applyFill="1" applyBorder="1" applyAlignment="1">
      <alignment horizontal="center" vertical="center"/>
    </xf>
    <xf numFmtId="0" fontId="0" fillId="0" borderId="0" xfId="0" applyAlignment="1">
      <alignment horizontal="right"/>
    </xf>
    <xf numFmtId="0" fontId="3" fillId="0" borderId="0" xfId="0" applyFont="1" applyAlignment="1">
      <alignment horizontal="right" vertical="center"/>
    </xf>
    <xf numFmtId="0" fontId="1" fillId="2" borderId="1" xfId="0" applyFont="1" applyFill="1" applyBorder="1" applyAlignment="1">
      <alignment horizontal="center" wrapText="1"/>
    </xf>
    <xf numFmtId="0" fontId="1" fillId="2" borderId="8"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3" fillId="0" borderId="5" xfId="0" applyFont="1" applyBorder="1" applyAlignment="1">
      <alignment vertical="center"/>
    </xf>
    <xf numFmtId="0" fontId="4" fillId="0" borderId="4" xfId="0" applyFont="1" applyBorder="1" applyAlignment="1">
      <alignment horizontal="center" vertical="center" wrapText="1"/>
    </xf>
    <xf numFmtId="0" fontId="5" fillId="0" borderId="5" xfId="0" applyFont="1" applyBorder="1" applyAlignment="1">
      <alignment horizontal="center" vertical="center" wrapText="1"/>
    </xf>
    <xf numFmtId="0" fontId="9" fillId="2" borderId="8" xfId="0" applyFont="1" applyFill="1" applyBorder="1" applyAlignment="1">
      <alignment horizontal="center" vertical="center"/>
    </xf>
    <xf numFmtId="0" fontId="10" fillId="2" borderId="1" xfId="0" applyFont="1" applyFill="1" applyBorder="1" applyAlignment="1">
      <alignment horizontal="center" vertical="center"/>
    </xf>
    <xf numFmtId="166" fontId="11" fillId="0" borderId="1" xfId="0" applyNumberFormat="1" applyFont="1" applyBorder="1" applyAlignment="1">
      <alignment horizontal="center" vertical="center"/>
    </xf>
    <xf numFmtId="0" fontId="2" fillId="0" borderId="2" xfId="0" applyFont="1" applyBorder="1" applyAlignment="1"/>
    <xf numFmtId="0" fontId="2" fillId="0" borderId="3" xfId="0" applyFont="1" applyBorder="1" applyAlignment="1"/>
    <xf numFmtId="0" fontId="2" fillId="0" borderId="6" xfId="0" applyFont="1" applyBorder="1" applyAlignment="1"/>
    <xf numFmtId="0" fontId="2" fillId="0" borderId="7" xfId="0" applyFont="1" applyBorder="1" applyAlignment="1"/>
    <xf numFmtId="0" fontId="2" fillId="0" borderId="8" xfId="0" applyFont="1" applyBorder="1" applyAlignment="1"/>
    <xf numFmtId="0" fontId="2" fillId="0" borderId="9" xfId="0" applyFont="1" applyBorder="1" applyAlignment="1"/>
    <xf numFmtId="0" fontId="2" fillId="0" borderId="11" xfId="0" applyFont="1" applyBorder="1" applyAlignment="1"/>
    <xf numFmtId="0" fontId="2" fillId="0" borderId="12" xfId="0" applyFont="1" applyBorder="1" applyAlignment="1"/>
    <xf numFmtId="0" fontId="0" fillId="0" borderId="0" xfId="0" applyAlignment="1"/>
    <xf numFmtId="0" fontId="2" fillId="0" borderId="13" xfId="0" applyFont="1" applyBorder="1" applyAlignment="1"/>
    <xf numFmtId="0" fontId="2" fillId="0" borderId="14" xfId="0" applyFont="1" applyBorder="1" applyAlignment="1"/>
    <xf numFmtId="0" fontId="2" fillId="0" borderId="15" xfId="0" applyFont="1" applyBorder="1" applyAlignment="1"/>
    <xf numFmtId="0" fontId="2" fillId="0" borderId="16" xfId="0" applyFont="1" applyBorder="1" applyAlignment="1"/>
    <xf numFmtId="0" fontId="2" fillId="0" borderId="17" xfId="0" applyFont="1" applyBorder="1" applyAlignment="1"/>
    <xf numFmtId="0" fontId="2" fillId="0" borderId="18" xfId="0" applyFont="1" applyBorder="1" applyAlignment="1"/>
    <xf numFmtId="0" fontId="2" fillId="0" borderId="19" xfId="0" applyFont="1" applyBorder="1" applyAlignment="1"/>
    <xf numFmtId="0" fontId="2" fillId="0" borderId="20" xfId="0" applyFont="1" applyBorder="1" applyAlignment="1"/>
    <xf numFmtId="0" fontId="2" fillId="0" borderId="21" xfId="0" applyFont="1" applyBorder="1" applyAlignment="1"/>
    <xf numFmtId="0" fontId="2" fillId="0" borderId="22" xfId="0" applyFont="1" applyBorder="1" applyAlignment="1"/>
    <xf numFmtId="0" fontId="1" fillId="3" borderId="0" xfId="0" applyFont="1" applyFill="1" applyAlignment="1">
      <alignment horizontal="center" vertical="center"/>
    </xf>
    <xf numFmtId="0" fontId="3" fillId="0" borderId="23" xfId="0" applyFont="1" applyBorder="1" applyAlignment="1">
      <alignment horizontal="center" vertical="center" wrapText="1"/>
    </xf>
    <xf numFmtId="166" fontId="3" fillId="0" borderId="23" xfId="0" applyNumberFormat="1" applyFont="1" applyBorder="1" applyAlignment="1">
      <alignment horizontal="center" vertical="center" wrapText="1"/>
    </xf>
    <xf numFmtId="167" fontId="3" fillId="0" borderId="23" xfId="0" applyNumberFormat="1" applyFont="1" applyBorder="1" applyAlignment="1">
      <alignment horizontal="center" vertical="center" wrapText="1"/>
    </xf>
    <xf numFmtId="167" fontId="3" fillId="0" borderId="3" xfId="0" applyNumberFormat="1" applyFont="1" applyBorder="1" applyAlignment="1">
      <alignment horizontal="center" vertical="center" wrapText="1"/>
    </xf>
    <xf numFmtId="166" fontId="3" fillId="0" borderId="16"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1" fillId="2" borderId="11" xfId="0" applyFont="1" applyFill="1" applyBorder="1" applyAlignment="1">
      <alignment horizontal="center" vertical="center"/>
    </xf>
    <xf numFmtId="0" fontId="3" fillId="0" borderId="16" xfId="0" applyFont="1" applyBorder="1" applyAlignment="1">
      <alignment horizontal="center" vertical="center"/>
    </xf>
    <xf numFmtId="166" fontId="3" fillId="0" borderId="16" xfId="0" applyNumberFormat="1" applyFont="1" applyBorder="1" applyAlignment="1">
      <alignment horizontal="center" vertical="center"/>
    </xf>
    <xf numFmtId="0" fontId="2" fillId="0" borderId="28" xfId="0" applyFont="1" applyBorder="1" applyAlignment="1"/>
    <xf numFmtId="0" fontId="1" fillId="3" borderId="8"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5" borderId="8" xfId="0" applyFont="1" applyFill="1" applyBorder="1" applyAlignment="1">
      <alignment horizontal="center" vertical="center" wrapText="1"/>
    </xf>
    <xf numFmtId="0" fontId="1" fillId="2" borderId="4" xfId="0" applyFont="1" applyFill="1" applyBorder="1" applyAlignment="1">
      <alignment horizontal="center" vertical="center" wrapText="1"/>
    </xf>
    <xf numFmtId="166" fontId="3" fillId="0" borderId="0" xfId="0" applyNumberFormat="1" applyFont="1" applyAlignment="1">
      <alignment horizontal="center" vertical="center" wrapText="1"/>
    </xf>
    <xf numFmtId="0" fontId="3" fillId="6" borderId="23" xfId="0" applyFont="1" applyFill="1" applyBorder="1" applyAlignment="1">
      <alignment horizontal="center" vertical="center"/>
    </xf>
    <xf numFmtId="0" fontId="3" fillId="6" borderId="23" xfId="0" applyFont="1" applyFill="1" applyBorder="1" applyAlignment="1">
      <alignment horizontal="center" vertical="center" wrapText="1"/>
    </xf>
    <xf numFmtId="166" fontId="3" fillId="6" borderId="23" xfId="0" applyNumberFormat="1" applyFont="1" applyFill="1" applyBorder="1" applyAlignment="1">
      <alignment horizontal="center" vertical="center" wrapText="1"/>
    </xf>
    <xf numFmtId="166" fontId="3" fillId="6" borderId="23" xfId="0" applyNumberFormat="1" applyFont="1" applyFill="1" applyBorder="1" applyAlignment="1">
      <alignment horizontal="center" vertical="center"/>
    </xf>
    <xf numFmtId="0" fontId="3" fillId="6" borderId="0" xfId="0" applyFont="1" applyFill="1" applyAlignment="1">
      <alignment horizontal="center" vertical="center" wrapText="1"/>
    </xf>
    <xf numFmtId="0" fontId="3" fillId="6" borderId="4" xfId="0" applyFont="1" applyFill="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23" xfId="0" applyFont="1" applyBorder="1" applyAlignment="1">
      <alignment horizontal="center" vertical="center"/>
    </xf>
    <xf numFmtId="166" fontId="3" fillId="0" borderId="4"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6</xdr:col>
      <xdr:colOff>133350</xdr:colOff>
      <xdr:row>28</xdr:row>
      <xdr:rowOff>142875</xdr:rowOff>
    </xdr:from>
    <xdr:ext cx="1162050" cy="1857375"/>
    <xdr:pic>
      <xdr:nvPicPr>
        <xdr:cNvPr id="2" name="image4.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95250</xdr:colOff>
      <xdr:row>29</xdr:row>
      <xdr:rowOff>304800</xdr:rowOff>
    </xdr:from>
    <xdr:ext cx="1247775" cy="8572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171450</xdr:colOff>
      <xdr:row>33</xdr:row>
      <xdr:rowOff>142875</xdr:rowOff>
    </xdr:from>
    <xdr:ext cx="1085850" cy="1724025"/>
    <xdr:pic>
      <xdr:nvPicPr>
        <xdr:cNvPr id="4" name="image4.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95250</xdr:colOff>
      <xdr:row>34</xdr:row>
      <xdr:rowOff>247650</xdr:rowOff>
    </xdr:from>
    <xdr:ext cx="1247775" cy="857250"/>
    <xdr:pic>
      <xdr:nvPicPr>
        <xdr:cNvPr id="5" name="image1.png" title="Imagen">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171450</xdr:colOff>
      <xdr:row>38</xdr:row>
      <xdr:rowOff>57150</xdr:rowOff>
    </xdr:from>
    <xdr:ext cx="1085850" cy="1219200"/>
    <xdr:pic>
      <xdr:nvPicPr>
        <xdr:cNvPr id="6" name="image5.png" title="Imagen">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95250</xdr:colOff>
      <xdr:row>43</xdr:row>
      <xdr:rowOff>104775</xdr:rowOff>
    </xdr:from>
    <xdr:ext cx="1247775" cy="1104900"/>
    <xdr:pic>
      <xdr:nvPicPr>
        <xdr:cNvPr id="7" name="image7.png" title="Imagen">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171450</xdr:colOff>
      <xdr:row>59</xdr:row>
      <xdr:rowOff>133350</xdr:rowOff>
    </xdr:from>
    <xdr:ext cx="1085850" cy="1428750"/>
    <xdr:pic>
      <xdr:nvPicPr>
        <xdr:cNvPr id="8" name="image2.png" title="Imagen">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95250</xdr:colOff>
      <xdr:row>63</xdr:row>
      <xdr:rowOff>95250</xdr:rowOff>
    </xdr:from>
    <xdr:ext cx="1247775" cy="857250"/>
    <xdr:pic>
      <xdr:nvPicPr>
        <xdr:cNvPr id="9" name="image3.png" title="Imagen">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95250</xdr:colOff>
      <xdr:row>67</xdr:row>
      <xdr:rowOff>95250</xdr:rowOff>
    </xdr:from>
    <xdr:ext cx="1247775" cy="857250"/>
    <xdr:pic>
      <xdr:nvPicPr>
        <xdr:cNvPr id="10" name="image3.png" title="Imagen">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95250</xdr:colOff>
      <xdr:row>71</xdr:row>
      <xdr:rowOff>95250</xdr:rowOff>
    </xdr:from>
    <xdr:ext cx="1247775" cy="857250"/>
    <xdr:pic>
      <xdr:nvPicPr>
        <xdr:cNvPr id="11" name="image3.png" title="Imagen">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95250</xdr:colOff>
      <xdr:row>74</xdr:row>
      <xdr:rowOff>257175</xdr:rowOff>
    </xdr:from>
    <xdr:ext cx="1247775" cy="1476375"/>
    <xdr:pic>
      <xdr:nvPicPr>
        <xdr:cNvPr id="12" name="image6.png" title="Imagen">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95250</xdr:colOff>
      <xdr:row>76</xdr:row>
      <xdr:rowOff>352425</xdr:rowOff>
    </xdr:from>
    <xdr:ext cx="1247775" cy="1476375"/>
    <xdr:pic>
      <xdr:nvPicPr>
        <xdr:cNvPr id="13" name="image6.png" title="Imagen">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95250</xdr:colOff>
      <xdr:row>80</xdr:row>
      <xdr:rowOff>133350</xdr:rowOff>
    </xdr:from>
    <xdr:ext cx="1247775" cy="857250"/>
    <xdr:pic>
      <xdr:nvPicPr>
        <xdr:cNvPr id="14" name="image1.png" title="Imagen">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95250</xdr:colOff>
      <xdr:row>84</xdr:row>
      <xdr:rowOff>66675</xdr:rowOff>
    </xdr:from>
    <xdr:ext cx="1247775" cy="1476375"/>
    <xdr:pic>
      <xdr:nvPicPr>
        <xdr:cNvPr id="15" name="image6.png" title="Imagen">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0</xdr:colOff>
      <xdr:row>42</xdr:row>
      <xdr:rowOff>0</xdr:rowOff>
    </xdr:from>
    <xdr:ext cx="1143000" cy="1295400"/>
    <xdr:pic>
      <xdr:nvPicPr>
        <xdr:cNvPr id="16" name="image5.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1000"/>
  <sheetViews>
    <sheetView tabSelected="1" topLeftCell="K1" workbookViewId="0">
      <selection activeCell="Q7" sqref="Q7"/>
    </sheetView>
  </sheetViews>
  <sheetFormatPr defaultColWidth="12.5703125" defaultRowHeight="15" customHeight="1"/>
  <cols>
    <col min="1" max="1" width="12.5703125" customWidth="1"/>
    <col min="2" max="2" width="20.28515625" customWidth="1"/>
    <col min="3" max="3" width="27.85546875" customWidth="1"/>
    <col min="4" max="4" width="27.7109375" customWidth="1"/>
    <col min="5" max="5" width="15.7109375" customWidth="1"/>
    <col min="6" max="6" width="20.140625" customWidth="1"/>
    <col min="7" max="8" width="18.5703125" customWidth="1"/>
    <col min="9" max="9" width="24.140625" customWidth="1"/>
    <col min="11" max="11" width="19.140625" customWidth="1"/>
    <col min="12" max="12" width="24.7109375" customWidth="1"/>
    <col min="14" max="14" width="22" customWidth="1"/>
    <col min="15" max="15" width="24.7109375" customWidth="1"/>
    <col min="17" max="17" width="18.5703125" customWidth="1"/>
    <col min="18" max="18" width="17.28515625" customWidth="1"/>
  </cols>
  <sheetData>
    <row r="1" spans="1:26" ht="15.75" customHeight="1">
      <c r="A1" s="32" t="s">
        <v>0</v>
      </c>
      <c r="B1" s="41"/>
      <c r="C1" s="41"/>
      <c r="D1" s="41"/>
      <c r="E1" s="41"/>
      <c r="F1" s="41"/>
      <c r="G1" s="41"/>
      <c r="H1" s="41"/>
      <c r="I1" s="41"/>
      <c r="J1" s="41"/>
      <c r="K1" s="41"/>
      <c r="L1" s="41"/>
      <c r="M1" s="41"/>
      <c r="N1" s="41"/>
      <c r="O1" s="41"/>
      <c r="P1" s="41"/>
      <c r="Q1" s="41"/>
      <c r="R1" s="42"/>
      <c r="S1" s="1"/>
      <c r="T1" s="1"/>
      <c r="U1" s="1"/>
      <c r="V1" s="1"/>
      <c r="W1" s="1"/>
      <c r="X1" s="2"/>
      <c r="Y1" s="2"/>
      <c r="Z1" s="2"/>
    </row>
    <row r="2" spans="1:26" ht="15.75" customHeight="1">
      <c r="A2" s="36" t="s">
        <v>1</v>
      </c>
      <c r="B2" s="37" t="s">
        <v>2</v>
      </c>
      <c r="C2" s="43"/>
      <c r="D2" s="43"/>
      <c r="E2" s="43"/>
      <c r="F2" s="43"/>
      <c r="G2" s="44"/>
      <c r="H2" s="33" t="s">
        <v>3</v>
      </c>
      <c r="I2" s="45"/>
      <c r="J2" s="46"/>
      <c r="K2" s="34" t="s">
        <v>4</v>
      </c>
      <c r="L2" s="45"/>
      <c r="M2" s="46"/>
      <c r="N2" s="34" t="s">
        <v>5</v>
      </c>
      <c r="O2" s="45"/>
      <c r="P2" s="46"/>
      <c r="Q2" s="35"/>
      <c r="R2" s="44"/>
      <c r="S2" s="1"/>
      <c r="T2" s="1"/>
      <c r="U2" s="1"/>
      <c r="V2" s="1"/>
      <c r="W2" s="1"/>
      <c r="X2" s="2"/>
      <c r="Y2" s="2"/>
      <c r="Z2" s="2"/>
    </row>
    <row r="3" spans="1:26" ht="43.5" customHeight="1">
      <c r="A3" s="47"/>
      <c r="B3" s="48"/>
      <c r="C3" s="49"/>
      <c r="D3" s="49"/>
      <c r="E3" s="49"/>
      <c r="F3" s="49"/>
      <c r="G3" s="50"/>
      <c r="H3" s="49"/>
      <c r="I3" s="49"/>
      <c r="J3" s="51"/>
      <c r="K3" s="52"/>
      <c r="L3" s="49"/>
      <c r="M3" s="51"/>
      <c r="N3" s="52"/>
      <c r="O3" s="49"/>
      <c r="P3" s="51"/>
      <c r="Q3" s="48"/>
      <c r="R3" s="50"/>
      <c r="S3" s="1"/>
      <c r="T3" s="1"/>
      <c r="U3" s="1"/>
      <c r="V3" s="1"/>
      <c r="W3" s="1"/>
      <c r="X3" s="2"/>
      <c r="Y3" s="2"/>
      <c r="Z3" s="2"/>
    </row>
    <row r="4" spans="1:26" ht="43.5" customHeight="1">
      <c r="A4" s="47"/>
      <c r="B4" s="48"/>
      <c r="C4" s="49"/>
      <c r="D4" s="49"/>
      <c r="E4" s="49"/>
      <c r="F4" s="49"/>
      <c r="G4" s="50"/>
      <c r="H4" s="49"/>
      <c r="I4" s="49"/>
      <c r="J4" s="51"/>
      <c r="K4" s="52"/>
      <c r="L4" s="49"/>
      <c r="M4" s="51"/>
      <c r="N4" s="52"/>
      <c r="O4" s="49"/>
      <c r="P4" s="51"/>
      <c r="Q4" s="48"/>
      <c r="R4" s="50"/>
      <c r="S4" s="1"/>
      <c r="T4" s="1"/>
      <c r="U4" s="1"/>
      <c r="V4" s="1"/>
      <c r="W4" s="1"/>
      <c r="X4" s="2"/>
      <c r="Y4" s="2"/>
      <c r="Z4" s="2"/>
    </row>
    <row r="5" spans="1:26" ht="43.5" customHeight="1">
      <c r="A5" s="53"/>
      <c r="B5" s="54"/>
      <c r="C5" s="55"/>
      <c r="D5" s="55"/>
      <c r="E5" s="55"/>
      <c r="F5" s="55"/>
      <c r="G5" s="56"/>
      <c r="H5" s="57"/>
      <c r="I5" s="57"/>
      <c r="J5" s="58"/>
      <c r="K5" s="59"/>
      <c r="L5" s="57"/>
      <c r="M5" s="58"/>
      <c r="N5" s="59"/>
      <c r="O5" s="57"/>
      <c r="P5" s="58"/>
      <c r="Q5" s="54"/>
      <c r="R5" s="56"/>
      <c r="S5" s="1"/>
      <c r="T5" s="1"/>
      <c r="U5" s="1"/>
      <c r="V5" s="1"/>
      <c r="W5" s="1"/>
      <c r="X5" s="2"/>
      <c r="Y5" s="2"/>
      <c r="Z5" s="2"/>
    </row>
    <row r="6" spans="1:26" ht="15.75" customHeight="1">
      <c r="A6" s="3" t="s">
        <v>6</v>
      </c>
      <c r="B6" s="4" t="s">
        <v>7</v>
      </c>
      <c r="C6" s="5" t="s">
        <v>8</v>
      </c>
      <c r="D6" s="5" t="s">
        <v>9</v>
      </c>
      <c r="E6" s="5" t="s">
        <v>10</v>
      </c>
      <c r="F6" s="5" t="s">
        <v>11</v>
      </c>
      <c r="G6" s="5" t="s">
        <v>12</v>
      </c>
      <c r="H6" s="5" t="s">
        <v>13</v>
      </c>
      <c r="I6" s="6" t="s">
        <v>14</v>
      </c>
      <c r="J6" s="6" t="s">
        <v>15</v>
      </c>
      <c r="K6" s="5" t="s">
        <v>13</v>
      </c>
      <c r="L6" s="6" t="s">
        <v>14</v>
      </c>
      <c r="M6" s="6" t="s">
        <v>15</v>
      </c>
      <c r="N6" s="5" t="s">
        <v>13</v>
      </c>
      <c r="O6" s="6" t="s">
        <v>14</v>
      </c>
      <c r="P6" s="6" t="s">
        <v>15</v>
      </c>
      <c r="Q6" s="7" t="s">
        <v>16</v>
      </c>
      <c r="R6" s="8" t="s">
        <v>17</v>
      </c>
      <c r="S6" s="1"/>
      <c r="T6" s="1"/>
      <c r="U6" s="1"/>
      <c r="V6" s="1"/>
      <c r="W6" s="1"/>
      <c r="X6" s="2"/>
      <c r="Y6" s="2"/>
      <c r="Z6" s="2"/>
    </row>
    <row r="7" spans="1:26" ht="15.75" customHeight="1">
      <c r="A7" s="17">
        <v>1</v>
      </c>
      <c r="B7" s="60" t="s">
        <v>18</v>
      </c>
      <c r="C7" s="61" t="s">
        <v>19</v>
      </c>
      <c r="D7" s="61" t="s">
        <v>20</v>
      </c>
      <c r="E7" s="17">
        <v>2</v>
      </c>
      <c r="F7" s="17" t="s">
        <v>21</v>
      </c>
      <c r="G7" s="16" t="s">
        <v>22</v>
      </c>
      <c r="H7" s="16"/>
      <c r="I7" s="16">
        <v>3000000</v>
      </c>
      <c r="J7" s="16">
        <f t="shared" ref="J7:J24" si="0">I7*E7</f>
        <v>6000000</v>
      </c>
      <c r="K7" s="16"/>
      <c r="L7" s="16">
        <v>3000000</v>
      </c>
      <c r="M7" s="16">
        <f t="shared" ref="M7:M26" si="1">L7*E7</f>
        <v>6000000</v>
      </c>
      <c r="N7" s="16"/>
      <c r="O7" s="16">
        <v>3000000</v>
      </c>
      <c r="P7" s="16">
        <f t="shared" ref="P7:P26" si="2">O7*E7</f>
        <v>6000000</v>
      </c>
      <c r="Q7" s="62">
        <f t="shared" ref="Q7:Q98" si="3">(P7+M7+J7)/3</f>
        <v>6000000</v>
      </c>
      <c r="R7" s="63" t="s">
        <v>23</v>
      </c>
      <c r="S7" s="9"/>
      <c r="T7" s="9"/>
      <c r="U7" s="9"/>
      <c r="V7" s="9"/>
      <c r="W7" s="1"/>
      <c r="X7" s="2"/>
      <c r="Y7" s="2"/>
      <c r="Z7" s="2"/>
    </row>
    <row r="8" spans="1:26" ht="15.75" customHeight="1">
      <c r="A8" s="17">
        <v>2</v>
      </c>
      <c r="B8" s="49"/>
      <c r="C8" s="17" t="s">
        <v>24</v>
      </c>
      <c r="D8" s="61" t="s">
        <v>25</v>
      </c>
      <c r="E8" s="17">
        <v>6</v>
      </c>
      <c r="F8" s="17" t="s">
        <v>26</v>
      </c>
      <c r="G8" s="16" t="s">
        <v>22</v>
      </c>
      <c r="H8" s="16"/>
      <c r="I8" s="27">
        <v>156000</v>
      </c>
      <c r="J8" s="16">
        <f t="shared" si="0"/>
        <v>936000</v>
      </c>
      <c r="K8" s="16"/>
      <c r="L8" s="27">
        <v>156000</v>
      </c>
      <c r="M8" s="16">
        <f t="shared" si="1"/>
        <v>936000</v>
      </c>
      <c r="N8" s="16"/>
      <c r="O8" s="27">
        <v>156000</v>
      </c>
      <c r="P8" s="16">
        <f t="shared" si="2"/>
        <v>936000</v>
      </c>
      <c r="Q8" s="62">
        <f t="shared" si="3"/>
        <v>936000</v>
      </c>
      <c r="R8" s="63" t="s">
        <v>23</v>
      </c>
      <c r="S8" s="9"/>
      <c r="T8" s="9"/>
      <c r="U8" s="9"/>
      <c r="V8" s="9"/>
      <c r="W8" s="1"/>
      <c r="X8" s="2"/>
      <c r="Y8" s="2"/>
      <c r="Z8" s="2"/>
    </row>
    <row r="9" spans="1:26" ht="15.75" customHeight="1">
      <c r="A9" s="17">
        <v>3</v>
      </c>
      <c r="B9" s="49"/>
      <c r="C9" s="17" t="s">
        <v>27</v>
      </c>
      <c r="D9" s="61" t="s">
        <v>28</v>
      </c>
      <c r="E9" s="17">
        <v>6</v>
      </c>
      <c r="F9" s="17" t="s">
        <v>26</v>
      </c>
      <c r="G9" s="16" t="s">
        <v>22</v>
      </c>
      <c r="H9" s="16"/>
      <c r="I9" s="27">
        <v>156000</v>
      </c>
      <c r="J9" s="16">
        <f t="shared" si="0"/>
        <v>936000</v>
      </c>
      <c r="K9" s="16"/>
      <c r="L9" s="27">
        <v>156000</v>
      </c>
      <c r="M9" s="16">
        <f t="shared" si="1"/>
        <v>936000</v>
      </c>
      <c r="N9" s="16"/>
      <c r="O9" s="27">
        <v>156000</v>
      </c>
      <c r="P9" s="16">
        <f t="shared" si="2"/>
        <v>936000</v>
      </c>
      <c r="Q9" s="62">
        <f t="shared" si="3"/>
        <v>936000</v>
      </c>
      <c r="R9" s="63" t="s">
        <v>23</v>
      </c>
      <c r="S9" s="9"/>
      <c r="T9" s="9"/>
      <c r="U9" s="10"/>
      <c r="V9" s="9"/>
      <c r="W9" s="1"/>
      <c r="X9" s="2"/>
      <c r="Y9" s="2"/>
      <c r="Z9" s="2"/>
    </row>
    <row r="10" spans="1:26" ht="15.75" customHeight="1">
      <c r="A10" s="17">
        <v>4</v>
      </c>
      <c r="B10" s="49"/>
      <c r="C10" s="17" t="s">
        <v>29</v>
      </c>
      <c r="D10" s="61" t="s">
        <v>30</v>
      </c>
      <c r="E10" s="17">
        <v>6</v>
      </c>
      <c r="F10" s="17" t="s">
        <v>26</v>
      </c>
      <c r="G10" s="16" t="s">
        <v>22</v>
      </c>
      <c r="H10" s="16"/>
      <c r="I10" s="27">
        <v>156000</v>
      </c>
      <c r="J10" s="16">
        <f t="shared" si="0"/>
        <v>936000</v>
      </c>
      <c r="K10" s="16"/>
      <c r="L10" s="27">
        <v>156000</v>
      </c>
      <c r="M10" s="16">
        <f t="shared" si="1"/>
        <v>936000</v>
      </c>
      <c r="N10" s="16"/>
      <c r="O10" s="27">
        <v>156000</v>
      </c>
      <c r="P10" s="16">
        <f t="shared" si="2"/>
        <v>936000</v>
      </c>
      <c r="Q10" s="62">
        <f t="shared" si="3"/>
        <v>936000</v>
      </c>
      <c r="R10" s="63" t="s">
        <v>23</v>
      </c>
      <c r="S10" s="9"/>
      <c r="T10" s="9"/>
      <c r="U10" s="9"/>
      <c r="V10" s="9"/>
      <c r="W10" s="1"/>
      <c r="X10" s="2"/>
      <c r="Y10" s="2"/>
      <c r="Z10" s="2"/>
    </row>
    <row r="11" spans="1:26" ht="15.75" customHeight="1">
      <c r="A11" s="17">
        <v>5</v>
      </c>
      <c r="B11" s="49"/>
      <c r="C11" s="17" t="s">
        <v>31</v>
      </c>
      <c r="D11" s="61" t="s">
        <v>32</v>
      </c>
      <c r="E11" s="17">
        <v>15</v>
      </c>
      <c r="F11" s="17" t="s">
        <v>33</v>
      </c>
      <c r="G11" s="16" t="s">
        <v>22</v>
      </c>
      <c r="H11" s="27"/>
      <c r="I11" s="27">
        <v>96466</v>
      </c>
      <c r="J11" s="27">
        <f t="shared" si="0"/>
        <v>1446990</v>
      </c>
      <c r="K11" s="27"/>
      <c r="L11" s="27">
        <v>96466</v>
      </c>
      <c r="M11" s="27">
        <f t="shared" si="1"/>
        <v>1446990</v>
      </c>
      <c r="N11" s="27"/>
      <c r="O11" s="27">
        <v>96466</v>
      </c>
      <c r="P11" s="27">
        <f t="shared" si="2"/>
        <v>1446990</v>
      </c>
      <c r="Q11" s="62">
        <f t="shared" si="3"/>
        <v>1446990</v>
      </c>
      <c r="R11" s="63" t="s">
        <v>23</v>
      </c>
      <c r="S11" s="9"/>
      <c r="T11" s="9"/>
      <c r="U11" s="9"/>
      <c r="V11" s="9"/>
      <c r="W11" s="1"/>
      <c r="X11" s="2"/>
      <c r="Y11" s="2"/>
      <c r="Z11" s="2"/>
    </row>
    <row r="12" spans="1:26" ht="15.75" customHeight="1">
      <c r="A12" s="17">
        <v>6</v>
      </c>
      <c r="B12" s="49"/>
      <c r="C12" s="17" t="s">
        <v>31</v>
      </c>
      <c r="D12" s="61" t="s">
        <v>32</v>
      </c>
      <c r="E12" s="17">
        <v>15</v>
      </c>
      <c r="F12" s="17" t="s">
        <v>33</v>
      </c>
      <c r="G12" s="16" t="s">
        <v>22</v>
      </c>
      <c r="H12" s="27"/>
      <c r="I12" s="27">
        <v>96466</v>
      </c>
      <c r="J12" s="27">
        <f t="shared" si="0"/>
        <v>1446990</v>
      </c>
      <c r="K12" s="27"/>
      <c r="L12" s="27">
        <v>96466</v>
      </c>
      <c r="M12" s="27">
        <f t="shared" si="1"/>
        <v>1446990</v>
      </c>
      <c r="N12" s="27"/>
      <c r="O12" s="27">
        <v>96466</v>
      </c>
      <c r="P12" s="27">
        <f t="shared" si="2"/>
        <v>1446990</v>
      </c>
      <c r="Q12" s="62">
        <f t="shared" si="3"/>
        <v>1446990</v>
      </c>
      <c r="R12" s="63" t="s">
        <v>23</v>
      </c>
      <c r="S12" s="9"/>
      <c r="T12" s="11"/>
      <c r="U12" s="9"/>
      <c r="V12" s="9"/>
      <c r="W12" s="1"/>
      <c r="X12" s="2"/>
      <c r="Y12" s="2"/>
      <c r="Z12" s="2"/>
    </row>
    <row r="13" spans="1:26" ht="15.75" customHeight="1">
      <c r="A13" s="17">
        <v>7</v>
      </c>
      <c r="B13" s="49"/>
      <c r="C13" s="17" t="s">
        <v>34</v>
      </c>
      <c r="D13" s="61" t="s">
        <v>35</v>
      </c>
      <c r="E13" s="17">
        <v>15</v>
      </c>
      <c r="F13" s="17" t="s">
        <v>33</v>
      </c>
      <c r="G13" s="16" t="s">
        <v>22</v>
      </c>
      <c r="H13" s="27"/>
      <c r="I13" s="27">
        <v>69600</v>
      </c>
      <c r="J13" s="27">
        <f t="shared" si="0"/>
        <v>1044000</v>
      </c>
      <c r="K13" s="27"/>
      <c r="L13" s="27">
        <v>69600</v>
      </c>
      <c r="M13" s="27">
        <f t="shared" si="1"/>
        <v>1044000</v>
      </c>
      <c r="N13" s="27"/>
      <c r="O13" s="27">
        <v>69600</v>
      </c>
      <c r="P13" s="27">
        <f t="shared" si="2"/>
        <v>1044000</v>
      </c>
      <c r="Q13" s="62">
        <f t="shared" si="3"/>
        <v>1044000</v>
      </c>
      <c r="R13" s="63" t="s">
        <v>23</v>
      </c>
      <c r="S13" s="9"/>
      <c r="T13" s="9"/>
      <c r="U13" s="9"/>
      <c r="V13" s="9"/>
      <c r="W13" s="1"/>
      <c r="X13" s="2"/>
      <c r="Y13" s="2"/>
      <c r="Z13" s="2"/>
    </row>
    <row r="14" spans="1:26" ht="15.75" customHeight="1">
      <c r="A14" s="17">
        <v>8</v>
      </c>
      <c r="B14" s="49"/>
      <c r="C14" s="17" t="s">
        <v>34</v>
      </c>
      <c r="D14" s="61" t="s">
        <v>35</v>
      </c>
      <c r="E14" s="17">
        <v>15</v>
      </c>
      <c r="F14" s="17" t="s">
        <v>33</v>
      </c>
      <c r="G14" s="16" t="s">
        <v>22</v>
      </c>
      <c r="H14" s="27"/>
      <c r="I14" s="27">
        <v>69600</v>
      </c>
      <c r="J14" s="27">
        <f t="shared" si="0"/>
        <v>1044000</v>
      </c>
      <c r="K14" s="27"/>
      <c r="L14" s="27">
        <v>69600</v>
      </c>
      <c r="M14" s="27">
        <f t="shared" si="1"/>
        <v>1044000</v>
      </c>
      <c r="N14" s="27"/>
      <c r="O14" s="27">
        <v>69600</v>
      </c>
      <c r="P14" s="27">
        <f t="shared" si="2"/>
        <v>1044000</v>
      </c>
      <c r="Q14" s="62">
        <f t="shared" si="3"/>
        <v>1044000</v>
      </c>
      <c r="R14" s="63" t="s">
        <v>23</v>
      </c>
      <c r="S14" s="9"/>
      <c r="T14" s="9"/>
      <c r="U14" s="9"/>
      <c r="V14" s="9"/>
      <c r="W14" s="1"/>
      <c r="X14" s="2"/>
      <c r="Y14" s="2"/>
      <c r="Z14" s="2"/>
    </row>
    <row r="15" spans="1:26" ht="15.75" customHeight="1">
      <c r="A15" s="17">
        <v>9</v>
      </c>
      <c r="B15" s="49"/>
      <c r="C15" s="17" t="s">
        <v>36</v>
      </c>
      <c r="D15" s="61" t="s">
        <v>37</v>
      </c>
      <c r="E15" s="17">
        <v>1</v>
      </c>
      <c r="F15" s="17" t="s">
        <v>38</v>
      </c>
      <c r="G15" s="16" t="s">
        <v>22</v>
      </c>
      <c r="H15" s="27"/>
      <c r="I15" s="27">
        <v>2894000</v>
      </c>
      <c r="J15" s="27">
        <f t="shared" si="0"/>
        <v>2894000</v>
      </c>
      <c r="K15" s="27"/>
      <c r="L15" s="27">
        <v>2894000</v>
      </c>
      <c r="M15" s="27">
        <f t="shared" si="1"/>
        <v>2894000</v>
      </c>
      <c r="N15" s="27"/>
      <c r="O15" s="27">
        <v>2894000</v>
      </c>
      <c r="P15" s="27">
        <f t="shared" si="2"/>
        <v>2894000</v>
      </c>
      <c r="Q15" s="62">
        <f t="shared" si="3"/>
        <v>2894000</v>
      </c>
      <c r="R15" s="63" t="s">
        <v>23</v>
      </c>
      <c r="S15" s="9"/>
      <c r="T15" s="9"/>
      <c r="U15" s="9"/>
      <c r="V15" s="9"/>
      <c r="W15" s="1"/>
      <c r="X15" s="2"/>
      <c r="Y15" s="2"/>
      <c r="Z15" s="2"/>
    </row>
    <row r="16" spans="1:26" ht="15.75" customHeight="1">
      <c r="A16" s="17">
        <v>10</v>
      </c>
      <c r="B16" s="49"/>
      <c r="C16" s="61" t="s">
        <v>39</v>
      </c>
      <c r="D16" s="61" t="s">
        <v>40</v>
      </c>
      <c r="E16" s="17">
        <v>1</v>
      </c>
      <c r="F16" s="17" t="s">
        <v>38</v>
      </c>
      <c r="G16" s="16" t="s">
        <v>22</v>
      </c>
      <c r="H16" s="27"/>
      <c r="I16" s="27">
        <v>2883000</v>
      </c>
      <c r="J16" s="27">
        <f t="shared" si="0"/>
        <v>2883000</v>
      </c>
      <c r="K16" s="27"/>
      <c r="L16" s="27">
        <v>2883000</v>
      </c>
      <c r="M16" s="27">
        <f t="shared" si="1"/>
        <v>2883000</v>
      </c>
      <c r="N16" s="27"/>
      <c r="O16" s="27">
        <v>2883000</v>
      </c>
      <c r="P16" s="27">
        <f t="shared" si="2"/>
        <v>2883000</v>
      </c>
      <c r="Q16" s="62">
        <f t="shared" si="3"/>
        <v>2883000</v>
      </c>
      <c r="R16" s="63" t="s">
        <v>23</v>
      </c>
      <c r="S16" s="9"/>
      <c r="T16" s="9"/>
      <c r="U16" s="9"/>
      <c r="V16" s="9"/>
      <c r="W16" s="1"/>
      <c r="X16" s="2"/>
      <c r="Y16" s="2"/>
      <c r="Z16" s="2"/>
    </row>
    <row r="17" spans="1:26" ht="15.75" customHeight="1">
      <c r="A17" s="17">
        <v>11</v>
      </c>
      <c r="B17" s="49"/>
      <c r="C17" s="61" t="s">
        <v>41</v>
      </c>
      <c r="D17" s="61" t="s">
        <v>42</v>
      </c>
      <c r="E17" s="17">
        <v>3</v>
      </c>
      <c r="F17" s="17" t="s">
        <v>21</v>
      </c>
      <c r="G17" s="16" t="s">
        <v>22</v>
      </c>
      <c r="H17" s="27"/>
      <c r="I17" s="27">
        <v>3500000</v>
      </c>
      <c r="J17" s="27">
        <f t="shared" si="0"/>
        <v>10500000</v>
      </c>
      <c r="K17" s="27"/>
      <c r="L17" s="27">
        <v>3500000</v>
      </c>
      <c r="M17" s="27">
        <f t="shared" si="1"/>
        <v>10500000</v>
      </c>
      <c r="N17" s="27"/>
      <c r="O17" s="27">
        <v>3500000</v>
      </c>
      <c r="P17" s="27">
        <f t="shared" si="2"/>
        <v>10500000</v>
      </c>
      <c r="Q17" s="62">
        <f t="shared" si="3"/>
        <v>10500000</v>
      </c>
      <c r="R17" s="63" t="s">
        <v>23</v>
      </c>
      <c r="S17" s="9"/>
      <c r="T17" s="9"/>
      <c r="U17" s="9"/>
      <c r="V17" s="9"/>
      <c r="W17" s="1"/>
      <c r="X17" s="2"/>
      <c r="Y17" s="2"/>
      <c r="Z17" s="2"/>
    </row>
    <row r="18" spans="1:26" ht="15.75" customHeight="1">
      <c r="A18" s="17">
        <v>12</v>
      </c>
      <c r="B18" s="49"/>
      <c r="C18" s="61" t="s">
        <v>43</v>
      </c>
      <c r="D18" s="61" t="s">
        <v>44</v>
      </c>
      <c r="E18" s="17">
        <v>3</v>
      </c>
      <c r="F18" s="17" t="s">
        <v>21</v>
      </c>
      <c r="G18" s="16" t="s">
        <v>22</v>
      </c>
      <c r="H18" s="27"/>
      <c r="I18" s="27">
        <v>5300000</v>
      </c>
      <c r="J18" s="27">
        <f t="shared" si="0"/>
        <v>15900000</v>
      </c>
      <c r="K18" s="27"/>
      <c r="L18" s="27">
        <v>5300000</v>
      </c>
      <c r="M18" s="27">
        <f t="shared" si="1"/>
        <v>15900000</v>
      </c>
      <c r="N18" s="27"/>
      <c r="O18" s="27">
        <v>5300000</v>
      </c>
      <c r="P18" s="27">
        <f t="shared" si="2"/>
        <v>15900000</v>
      </c>
      <c r="Q18" s="62">
        <f t="shared" si="3"/>
        <v>15900000</v>
      </c>
      <c r="R18" s="63" t="s">
        <v>23</v>
      </c>
      <c r="S18" s="9"/>
      <c r="T18" s="9"/>
      <c r="U18" s="9"/>
      <c r="V18" s="9"/>
      <c r="W18" s="1"/>
      <c r="X18" s="2"/>
      <c r="Y18" s="2"/>
      <c r="Z18" s="2"/>
    </row>
    <row r="19" spans="1:26" ht="15.75" customHeight="1">
      <c r="A19" s="17">
        <v>13</v>
      </c>
      <c r="B19" s="49"/>
      <c r="C19" s="61" t="s">
        <v>45</v>
      </c>
      <c r="D19" s="61" t="s">
        <v>46</v>
      </c>
      <c r="E19" s="17">
        <v>1</v>
      </c>
      <c r="F19" s="17" t="s">
        <v>47</v>
      </c>
      <c r="G19" s="16" t="s">
        <v>22</v>
      </c>
      <c r="H19" s="62" t="s">
        <v>48</v>
      </c>
      <c r="I19" s="62">
        <v>4500000</v>
      </c>
      <c r="J19" s="62">
        <f t="shared" si="0"/>
        <v>4500000</v>
      </c>
      <c r="K19" s="62" t="s">
        <v>49</v>
      </c>
      <c r="L19" s="62">
        <v>5000000</v>
      </c>
      <c r="M19" s="62">
        <f t="shared" si="1"/>
        <v>5000000</v>
      </c>
      <c r="N19" s="16"/>
      <c r="O19" s="62">
        <v>6000000</v>
      </c>
      <c r="P19" s="62">
        <f t="shared" si="2"/>
        <v>6000000</v>
      </c>
      <c r="Q19" s="62">
        <f t="shared" si="3"/>
        <v>5166666.666666667</v>
      </c>
      <c r="R19" s="64" t="s">
        <v>50</v>
      </c>
      <c r="S19" s="9"/>
      <c r="T19" s="9"/>
      <c r="U19" s="9"/>
      <c r="V19" s="9"/>
      <c r="W19" s="1"/>
      <c r="X19" s="2"/>
      <c r="Y19" s="2"/>
      <c r="Z19" s="2"/>
    </row>
    <row r="20" spans="1:26" ht="15.75" customHeight="1">
      <c r="A20" s="17">
        <v>14</v>
      </c>
      <c r="B20" s="49"/>
      <c r="C20" s="61" t="s">
        <v>51</v>
      </c>
      <c r="D20" s="61" t="s">
        <v>52</v>
      </c>
      <c r="E20" s="17">
        <v>1</v>
      </c>
      <c r="F20" s="61" t="s">
        <v>21</v>
      </c>
      <c r="G20" s="16" t="s">
        <v>22</v>
      </c>
      <c r="H20" s="65"/>
      <c r="I20" s="65">
        <v>4773000</v>
      </c>
      <c r="J20" s="65">
        <f t="shared" si="0"/>
        <v>4773000</v>
      </c>
      <c r="K20" s="65"/>
      <c r="L20" s="65">
        <v>4773000</v>
      </c>
      <c r="M20" s="65">
        <f t="shared" si="1"/>
        <v>4773000</v>
      </c>
      <c r="N20" s="65"/>
      <c r="O20" s="65">
        <v>4773000</v>
      </c>
      <c r="P20" s="65">
        <f t="shared" si="2"/>
        <v>4773000</v>
      </c>
      <c r="Q20" s="62">
        <f t="shared" si="3"/>
        <v>4773000</v>
      </c>
      <c r="R20" s="63" t="s">
        <v>23</v>
      </c>
      <c r="S20" s="9"/>
      <c r="T20" s="9"/>
      <c r="U20" s="9"/>
      <c r="V20" s="9"/>
      <c r="W20" s="1"/>
      <c r="X20" s="2"/>
      <c r="Y20" s="2"/>
      <c r="Z20" s="2"/>
    </row>
    <row r="21" spans="1:26" ht="15.75" customHeight="1">
      <c r="A21" s="17">
        <v>15</v>
      </c>
      <c r="B21" s="49"/>
      <c r="C21" s="61" t="s">
        <v>53</v>
      </c>
      <c r="D21" s="66" t="s">
        <v>54</v>
      </c>
      <c r="E21" s="17">
        <v>1</v>
      </c>
      <c r="F21" s="17" t="s">
        <v>21</v>
      </c>
      <c r="G21" s="16" t="s">
        <v>22</v>
      </c>
      <c r="H21" s="65"/>
      <c r="I21" s="65">
        <v>1500000</v>
      </c>
      <c r="J21" s="65">
        <f t="shared" si="0"/>
        <v>1500000</v>
      </c>
      <c r="K21" s="65"/>
      <c r="L21" s="65">
        <v>1500000</v>
      </c>
      <c r="M21" s="65">
        <f t="shared" si="1"/>
        <v>1500000</v>
      </c>
      <c r="N21" s="65"/>
      <c r="O21" s="65">
        <v>1500000</v>
      </c>
      <c r="P21" s="65">
        <f t="shared" si="2"/>
        <v>1500000</v>
      </c>
      <c r="Q21" s="62">
        <f t="shared" si="3"/>
        <v>1500000</v>
      </c>
      <c r="R21" s="63" t="s">
        <v>23</v>
      </c>
      <c r="S21" s="9"/>
      <c r="T21" s="9"/>
      <c r="U21" s="9"/>
      <c r="V21" s="9"/>
      <c r="W21" s="1"/>
      <c r="X21" s="2"/>
      <c r="Y21" s="2"/>
      <c r="Z21" s="2"/>
    </row>
    <row r="22" spans="1:26" ht="15.75" customHeight="1">
      <c r="A22" s="17">
        <v>16</v>
      </c>
      <c r="B22" s="49"/>
      <c r="C22" s="61" t="s">
        <v>55</v>
      </c>
      <c r="D22" s="61" t="s">
        <v>56</v>
      </c>
      <c r="E22" s="17">
        <v>1</v>
      </c>
      <c r="F22" s="17" t="s">
        <v>21</v>
      </c>
      <c r="G22" s="16" t="s">
        <v>22</v>
      </c>
      <c r="H22" s="65"/>
      <c r="I22" s="65">
        <v>2894000</v>
      </c>
      <c r="J22" s="65">
        <f t="shared" si="0"/>
        <v>2894000</v>
      </c>
      <c r="K22" s="65"/>
      <c r="L22" s="65">
        <v>2894000</v>
      </c>
      <c r="M22" s="65">
        <f t="shared" si="1"/>
        <v>2894000</v>
      </c>
      <c r="N22" s="65"/>
      <c r="O22" s="65">
        <v>2894000</v>
      </c>
      <c r="P22" s="65">
        <f t="shared" si="2"/>
        <v>2894000</v>
      </c>
      <c r="Q22" s="62">
        <f t="shared" si="3"/>
        <v>2894000</v>
      </c>
      <c r="R22" s="63" t="s">
        <v>23</v>
      </c>
      <c r="S22" s="9"/>
      <c r="T22" s="9"/>
      <c r="U22" s="9"/>
      <c r="V22" s="9"/>
      <c r="W22" s="1"/>
      <c r="X22" s="2"/>
      <c r="Y22" s="2"/>
      <c r="Z22" s="2"/>
    </row>
    <row r="23" spans="1:26" ht="15.75" customHeight="1">
      <c r="A23" s="17">
        <v>17</v>
      </c>
      <c r="B23" s="49"/>
      <c r="C23" s="61" t="s">
        <v>57</v>
      </c>
      <c r="D23" s="61" t="s">
        <v>58</v>
      </c>
      <c r="E23" s="17">
        <v>1</v>
      </c>
      <c r="F23" s="17" t="s">
        <v>21</v>
      </c>
      <c r="G23" s="16" t="s">
        <v>22</v>
      </c>
      <c r="H23" s="65"/>
      <c r="I23" s="65">
        <v>995000</v>
      </c>
      <c r="J23" s="65">
        <f t="shared" si="0"/>
        <v>995000</v>
      </c>
      <c r="K23" s="65"/>
      <c r="L23" s="65">
        <v>995000</v>
      </c>
      <c r="M23" s="65">
        <f t="shared" si="1"/>
        <v>995000</v>
      </c>
      <c r="N23" s="65"/>
      <c r="O23" s="65">
        <v>995000</v>
      </c>
      <c r="P23" s="65">
        <f t="shared" si="2"/>
        <v>995000</v>
      </c>
      <c r="Q23" s="62">
        <f t="shared" si="3"/>
        <v>995000</v>
      </c>
      <c r="R23" s="63" t="s">
        <v>23</v>
      </c>
      <c r="S23" s="9"/>
      <c r="T23" s="9"/>
      <c r="U23" s="9"/>
      <c r="V23" s="9"/>
      <c r="W23" s="1"/>
      <c r="X23" s="2"/>
      <c r="Y23" s="2"/>
      <c r="Z23" s="2"/>
    </row>
    <row r="24" spans="1:26" ht="15.75" customHeight="1">
      <c r="A24" s="17">
        <v>18</v>
      </c>
      <c r="B24" s="49"/>
      <c r="C24" s="61" t="s">
        <v>57</v>
      </c>
      <c r="D24" s="61" t="s">
        <v>58</v>
      </c>
      <c r="E24" s="17">
        <v>1</v>
      </c>
      <c r="F24" s="17" t="s">
        <v>21</v>
      </c>
      <c r="G24" s="16" t="s">
        <v>22</v>
      </c>
      <c r="H24" s="65"/>
      <c r="I24" s="65">
        <v>995000</v>
      </c>
      <c r="J24" s="65">
        <f t="shared" si="0"/>
        <v>995000</v>
      </c>
      <c r="K24" s="65"/>
      <c r="L24" s="65">
        <v>995000</v>
      </c>
      <c r="M24" s="65">
        <f t="shared" si="1"/>
        <v>995000</v>
      </c>
      <c r="N24" s="65"/>
      <c r="O24" s="65">
        <v>995000</v>
      </c>
      <c r="P24" s="65">
        <f t="shared" si="2"/>
        <v>995000</v>
      </c>
      <c r="Q24" s="62">
        <f t="shared" si="3"/>
        <v>995000</v>
      </c>
      <c r="R24" s="63" t="s">
        <v>23</v>
      </c>
      <c r="S24" s="9"/>
      <c r="T24" s="9"/>
      <c r="U24" s="9"/>
      <c r="V24" s="9"/>
      <c r="W24" s="1"/>
      <c r="X24" s="2"/>
      <c r="Y24" s="2"/>
      <c r="Z24" s="2"/>
    </row>
    <row r="25" spans="1:26" ht="15.75" customHeight="1">
      <c r="A25" s="17">
        <v>19</v>
      </c>
      <c r="B25" s="49"/>
      <c r="C25" s="61" t="s">
        <v>59</v>
      </c>
      <c r="D25" s="61" t="s">
        <v>60</v>
      </c>
      <c r="E25" s="17">
        <v>1</v>
      </c>
      <c r="F25" s="17" t="s">
        <v>21</v>
      </c>
      <c r="G25" s="16" t="s">
        <v>22</v>
      </c>
      <c r="H25" s="65"/>
      <c r="I25" s="65">
        <v>2894000</v>
      </c>
      <c r="J25" s="65">
        <v>2894000</v>
      </c>
      <c r="K25" s="65"/>
      <c r="L25" s="65">
        <v>2894000</v>
      </c>
      <c r="M25" s="65">
        <f t="shared" si="1"/>
        <v>2894000</v>
      </c>
      <c r="N25" s="65"/>
      <c r="O25" s="65">
        <v>2894000</v>
      </c>
      <c r="P25" s="65">
        <f t="shared" si="2"/>
        <v>2894000</v>
      </c>
      <c r="Q25" s="62">
        <f t="shared" si="3"/>
        <v>2894000</v>
      </c>
      <c r="R25" s="63" t="s">
        <v>23</v>
      </c>
      <c r="S25" s="9"/>
      <c r="T25" s="9"/>
      <c r="U25" s="9"/>
      <c r="V25" s="9"/>
      <c r="W25" s="1"/>
      <c r="X25" s="2"/>
      <c r="Y25" s="2"/>
      <c r="Z25" s="2"/>
    </row>
    <row r="26" spans="1:26" ht="15.75" customHeight="1">
      <c r="A26" s="17">
        <v>20</v>
      </c>
      <c r="B26" s="57"/>
      <c r="C26" s="67" t="s">
        <v>59</v>
      </c>
      <c r="D26" s="61" t="s">
        <v>60</v>
      </c>
      <c r="E26" s="17">
        <v>1</v>
      </c>
      <c r="F26" s="17" t="s">
        <v>21</v>
      </c>
      <c r="G26" s="16" t="s">
        <v>22</v>
      </c>
      <c r="H26" s="65"/>
      <c r="I26" s="65">
        <v>2894000</v>
      </c>
      <c r="J26" s="65">
        <v>2894000</v>
      </c>
      <c r="K26" s="65"/>
      <c r="L26" s="65">
        <v>2894000</v>
      </c>
      <c r="M26" s="65">
        <f t="shared" si="1"/>
        <v>2894000</v>
      </c>
      <c r="N26" s="65"/>
      <c r="O26" s="65">
        <v>2894000</v>
      </c>
      <c r="P26" s="65">
        <f t="shared" si="2"/>
        <v>2894000</v>
      </c>
      <c r="Q26" s="62">
        <f t="shared" si="3"/>
        <v>2894000</v>
      </c>
      <c r="R26" s="63" t="s">
        <v>23</v>
      </c>
      <c r="S26" s="9"/>
      <c r="T26" s="9"/>
      <c r="U26" s="9"/>
      <c r="V26" s="9"/>
      <c r="W26" s="1"/>
      <c r="X26" s="2"/>
      <c r="Y26" s="2"/>
      <c r="Z26" s="2"/>
    </row>
    <row r="27" spans="1:26" ht="15.75" customHeight="1">
      <c r="A27" s="17">
        <v>21</v>
      </c>
      <c r="B27" s="68" t="s">
        <v>61</v>
      </c>
      <c r="C27" s="17" t="s">
        <v>62</v>
      </c>
      <c r="D27" s="61" t="s">
        <v>63</v>
      </c>
      <c r="E27" s="17">
        <v>1</v>
      </c>
      <c r="F27" s="17" t="s">
        <v>64</v>
      </c>
      <c r="G27" s="17" t="s">
        <v>22</v>
      </c>
      <c r="H27" s="69" t="s">
        <v>65</v>
      </c>
      <c r="I27" s="70">
        <v>700000</v>
      </c>
      <c r="J27" s="70">
        <f t="shared" ref="J27:J35" si="4">I27*E27</f>
        <v>700000</v>
      </c>
      <c r="K27" s="70" t="s">
        <v>66</v>
      </c>
      <c r="L27" s="70">
        <v>900000</v>
      </c>
      <c r="M27" s="70">
        <v>900000</v>
      </c>
      <c r="N27" s="70" t="s">
        <v>67</v>
      </c>
      <c r="O27" s="70">
        <v>1000000</v>
      </c>
      <c r="P27" s="70">
        <v>1000000</v>
      </c>
      <c r="Q27" s="62">
        <f t="shared" si="3"/>
        <v>866666.66666666663</v>
      </c>
      <c r="R27" s="16"/>
      <c r="S27" s="12"/>
      <c r="T27" s="12"/>
      <c r="U27" s="12"/>
      <c r="V27" s="9"/>
      <c r="W27" s="1"/>
      <c r="X27" s="2"/>
      <c r="Y27" s="2"/>
      <c r="Z27" s="2"/>
    </row>
    <row r="28" spans="1:26" ht="15.75" customHeight="1">
      <c r="A28" s="17">
        <v>22</v>
      </c>
      <c r="B28" s="47"/>
      <c r="C28" s="17" t="s">
        <v>68</v>
      </c>
      <c r="D28" s="61" t="s">
        <v>69</v>
      </c>
      <c r="E28" s="17">
        <v>32</v>
      </c>
      <c r="F28" s="17" t="s">
        <v>70</v>
      </c>
      <c r="G28" s="17" t="s">
        <v>22</v>
      </c>
      <c r="H28" s="17" t="s">
        <v>71</v>
      </c>
      <c r="I28" s="16">
        <v>26700</v>
      </c>
      <c r="J28" s="16">
        <f t="shared" si="4"/>
        <v>854400</v>
      </c>
      <c r="K28" s="16" t="s">
        <v>72</v>
      </c>
      <c r="L28" s="16">
        <v>18000</v>
      </c>
      <c r="M28" s="16">
        <f t="shared" ref="M28:M31" si="5">L28*E28</f>
        <v>576000</v>
      </c>
      <c r="N28" s="16" t="s">
        <v>73</v>
      </c>
      <c r="O28" s="16">
        <v>23704</v>
      </c>
      <c r="P28" s="16">
        <f t="shared" ref="P28:P31" si="6">O28*E28</f>
        <v>758528</v>
      </c>
      <c r="Q28" s="62">
        <f t="shared" si="3"/>
        <v>729642.66666666663</v>
      </c>
      <c r="R28" s="16"/>
      <c r="S28" s="12"/>
      <c r="T28" s="12"/>
      <c r="U28" s="12"/>
      <c r="V28" s="9"/>
      <c r="W28" s="1"/>
      <c r="X28" s="2"/>
      <c r="Y28" s="2"/>
      <c r="Z28" s="2"/>
    </row>
    <row r="29" spans="1:26" ht="174.75" customHeight="1">
      <c r="A29" s="17">
        <v>23</v>
      </c>
      <c r="B29" s="47"/>
      <c r="C29" s="17" t="s">
        <v>74</v>
      </c>
      <c r="D29" s="17" t="s">
        <v>75</v>
      </c>
      <c r="E29" s="17">
        <v>32</v>
      </c>
      <c r="F29" s="17" t="s">
        <v>70</v>
      </c>
      <c r="G29" s="17"/>
      <c r="H29" s="17" t="s">
        <v>76</v>
      </c>
      <c r="I29" s="16">
        <v>1780</v>
      </c>
      <c r="J29" s="16">
        <f t="shared" si="4"/>
        <v>56960</v>
      </c>
      <c r="K29" s="16" t="s">
        <v>77</v>
      </c>
      <c r="L29" s="16">
        <v>1384</v>
      </c>
      <c r="M29" s="16">
        <f t="shared" si="5"/>
        <v>44288</v>
      </c>
      <c r="N29" s="16" t="s">
        <v>78</v>
      </c>
      <c r="O29" s="16">
        <v>1850</v>
      </c>
      <c r="P29" s="16">
        <f t="shared" si="6"/>
        <v>59200</v>
      </c>
      <c r="Q29" s="62">
        <f t="shared" si="3"/>
        <v>53482.666666666664</v>
      </c>
      <c r="R29" s="16"/>
      <c r="S29" s="12"/>
      <c r="T29" s="12"/>
      <c r="U29" s="12"/>
      <c r="V29" s="9"/>
      <c r="W29" s="1"/>
      <c r="X29" s="2"/>
      <c r="Y29" s="2"/>
      <c r="Z29" s="2"/>
    </row>
    <row r="30" spans="1:26" ht="111" customHeight="1">
      <c r="A30" s="17">
        <v>24</v>
      </c>
      <c r="B30" s="47"/>
      <c r="C30" s="17" t="s">
        <v>79</v>
      </c>
      <c r="D30" s="61" t="s">
        <v>80</v>
      </c>
      <c r="E30" s="17">
        <v>32</v>
      </c>
      <c r="F30" s="17" t="s">
        <v>70</v>
      </c>
      <c r="G30" s="17"/>
      <c r="H30" s="17" t="s">
        <v>81</v>
      </c>
      <c r="I30" s="16">
        <v>16100</v>
      </c>
      <c r="J30" s="13">
        <f t="shared" si="4"/>
        <v>515200</v>
      </c>
      <c r="K30" s="13" t="s">
        <v>82</v>
      </c>
      <c r="L30" s="16">
        <v>16100</v>
      </c>
      <c r="M30" s="13">
        <f t="shared" si="5"/>
        <v>515200</v>
      </c>
      <c r="N30" s="14" t="s">
        <v>82</v>
      </c>
      <c r="O30" s="16">
        <v>16100</v>
      </c>
      <c r="P30" s="16">
        <f t="shared" si="6"/>
        <v>515200</v>
      </c>
      <c r="Q30" s="62">
        <f t="shared" si="3"/>
        <v>515200</v>
      </c>
      <c r="R30" s="16"/>
      <c r="S30" s="12"/>
      <c r="T30" s="12"/>
      <c r="U30" s="12"/>
      <c r="V30" s="9"/>
      <c r="W30" s="1"/>
      <c r="X30" s="2"/>
      <c r="Y30" s="2"/>
      <c r="Z30" s="2"/>
    </row>
    <row r="31" spans="1:26" ht="15.75" customHeight="1">
      <c r="A31" s="17">
        <v>25</v>
      </c>
      <c r="B31" s="71"/>
      <c r="C31" s="17" t="s">
        <v>83</v>
      </c>
      <c r="D31" s="61" t="s">
        <v>84</v>
      </c>
      <c r="E31" s="17">
        <v>32</v>
      </c>
      <c r="F31" s="17" t="s">
        <v>70</v>
      </c>
      <c r="G31" s="17" t="s">
        <v>22</v>
      </c>
      <c r="H31" s="61" t="s">
        <v>85</v>
      </c>
      <c r="I31" s="16">
        <v>6000</v>
      </c>
      <c r="J31" s="13">
        <f t="shared" si="4"/>
        <v>192000</v>
      </c>
      <c r="K31" s="61" t="s">
        <v>85</v>
      </c>
      <c r="L31" s="16">
        <v>6000</v>
      </c>
      <c r="M31" s="13">
        <f t="shared" si="5"/>
        <v>192000</v>
      </c>
      <c r="N31" s="61" t="s">
        <v>85</v>
      </c>
      <c r="O31" s="16">
        <v>6000</v>
      </c>
      <c r="P31" s="16">
        <f t="shared" si="6"/>
        <v>192000</v>
      </c>
      <c r="Q31" s="62">
        <f t="shared" si="3"/>
        <v>192000</v>
      </c>
      <c r="R31" s="16"/>
      <c r="S31" s="12"/>
      <c r="T31" s="12"/>
      <c r="U31" s="12"/>
      <c r="V31" s="9"/>
      <c r="W31" s="1"/>
      <c r="X31" s="2"/>
      <c r="Y31" s="2"/>
      <c r="Z31" s="2"/>
    </row>
    <row r="32" spans="1:26" ht="15.75" customHeight="1">
      <c r="A32" s="17">
        <v>26</v>
      </c>
      <c r="B32" s="38" t="s">
        <v>86</v>
      </c>
      <c r="C32" s="17" t="s">
        <v>62</v>
      </c>
      <c r="D32" s="61" t="s">
        <v>63</v>
      </c>
      <c r="E32" s="17">
        <v>1</v>
      </c>
      <c r="F32" s="17" t="s">
        <v>64</v>
      </c>
      <c r="G32" s="17" t="s">
        <v>22</v>
      </c>
      <c r="H32" s="69" t="s">
        <v>65</v>
      </c>
      <c r="I32" s="70">
        <v>700000</v>
      </c>
      <c r="J32" s="70">
        <f t="shared" si="4"/>
        <v>700000</v>
      </c>
      <c r="K32" s="70" t="s">
        <v>66</v>
      </c>
      <c r="L32" s="70">
        <v>900000</v>
      </c>
      <c r="M32" s="70">
        <v>900000</v>
      </c>
      <c r="N32" s="70" t="s">
        <v>67</v>
      </c>
      <c r="O32" s="70">
        <v>1000000</v>
      </c>
      <c r="P32" s="70">
        <v>1000000</v>
      </c>
      <c r="Q32" s="62">
        <f t="shared" si="3"/>
        <v>866666.66666666663</v>
      </c>
      <c r="R32" s="16"/>
      <c r="S32" s="12"/>
      <c r="T32" s="12"/>
      <c r="U32" s="12"/>
      <c r="V32" s="9"/>
      <c r="W32" s="1"/>
      <c r="X32" s="2"/>
      <c r="Y32" s="2"/>
      <c r="Z32" s="2"/>
    </row>
    <row r="33" spans="1:26" ht="15.75" customHeight="1">
      <c r="A33" s="17">
        <v>27</v>
      </c>
      <c r="B33" s="49"/>
      <c r="C33" s="17" t="s">
        <v>68</v>
      </c>
      <c r="D33" s="61" t="s">
        <v>69</v>
      </c>
      <c r="E33" s="17">
        <v>32</v>
      </c>
      <c r="F33" s="17" t="s">
        <v>70</v>
      </c>
      <c r="G33" s="17" t="s">
        <v>22</v>
      </c>
      <c r="H33" s="17" t="s">
        <v>71</v>
      </c>
      <c r="I33" s="16">
        <v>26700</v>
      </c>
      <c r="J33" s="16">
        <f t="shared" si="4"/>
        <v>854400</v>
      </c>
      <c r="K33" s="16" t="s">
        <v>72</v>
      </c>
      <c r="L33" s="16">
        <v>18000</v>
      </c>
      <c r="M33" s="16">
        <f t="shared" ref="M33:M35" si="7">L33*E33</f>
        <v>576000</v>
      </c>
      <c r="N33" s="16" t="s">
        <v>73</v>
      </c>
      <c r="O33" s="16">
        <v>23704</v>
      </c>
      <c r="P33" s="16">
        <f t="shared" ref="P33:P35" si="8">O33*E33</f>
        <v>758528</v>
      </c>
      <c r="Q33" s="62">
        <f t="shared" si="3"/>
        <v>729642.66666666663</v>
      </c>
      <c r="R33" s="16"/>
      <c r="S33" s="12"/>
      <c r="T33" s="12"/>
      <c r="U33" s="12"/>
      <c r="V33" s="9"/>
      <c r="W33" s="1"/>
      <c r="X33" s="2"/>
      <c r="Y33" s="2"/>
      <c r="Z33" s="2"/>
    </row>
    <row r="34" spans="1:26" ht="159" customHeight="1">
      <c r="A34" s="17">
        <v>28</v>
      </c>
      <c r="B34" s="49"/>
      <c r="C34" s="17" t="s">
        <v>74</v>
      </c>
      <c r="D34" s="17" t="s">
        <v>75</v>
      </c>
      <c r="E34" s="17">
        <v>32</v>
      </c>
      <c r="F34" s="17" t="s">
        <v>70</v>
      </c>
      <c r="G34" s="17"/>
      <c r="H34" s="17" t="s">
        <v>76</v>
      </c>
      <c r="I34" s="16">
        <v>1780</v>
      </c>
      <c r="J34" s="16">
        <f t="shared" si="4"/>
        <v>56960</v>
      </c>
      <c r="K34" s="16" t="s">
        <v>77</v>
      </c>
      <c r="L34" s="16">
        <v>1384</v>
      </c>
      <c r="M34" s="16">
        <f t="shared" si="7"/>
        <v>44288</v>
      </c>
      <c r="N34" s="16" t="s">
        <v>78</v>
      </c>
      <c r="O34" s="16">
        <v>1850</v>
      </c>
      <c r="P34" s="16">
        <f t="shared" si="8"/>
        <v>59200</v>
      </c>
      <c r="Q34" s="62">
        <f t="shared" si="3"/>
        <v>53482.666666666664</v>
      </c>
      <c r="R34" s="16"/>
      <c r="S34" s="12"/>
      <c r="T34" s="12"/>
      <c r="U34" s="12"/>
      <c r="V34" s="9"/>
      <c r="W34" s="1"/>
      <c r="X34" s="2"/>
      <c r="Y34" s="2"/>
      <c r="Z34" s="2"/>
    </row>
    <row r="35" spans="1:26" ht="101.25" customHeight="1">
      <c r="A35" s="17">
        <v>29</v>
      </c>
      <c r="B35" s="49"/>
      <c r="C35" s="17" t="s">
        <v>79</v>
      </c>
      <c r="D35" s="61" t="s">
        <v>80</v>
      </c>
      <c r="E35" s="17">
        <v>32</v>
      </c>
      <c r="F35" s="17" t="s">
        <v>70</v>
      </c>
      <c r="G35" s="17"/>
      <c r="H35" s="17" t="s">
        <v>81</v>
      </c>
      <c r="I35" s="16">
        <v>16100</v>
      </c>
      <c r="J35" s="13">
        <f t="shared" si="4"/>
        <v>515200</v>
      </c>
      <c r="K35" s="13" t="s">
        <v>82</v>
      </c>
      <c r="L35" s="16">
        <v>16100</v>
      </c>
      <c r="M35" s="13">
        <f t="shared" si="7"/>
        <v>515200</v>
      </c>
      <c r="N35" s="14" t="s">
        <v>82</v>
      </c>
      <c r="O35" s="16">
        <v>16100</v>
      </c>
      <c r="P35" s="16">
        <f t="shared" si="8"/>
        <v>515200</v>
      </c>
      <c r="Q35" s="62">
        <f t="shared" si="3"/>
        <v>515200</v>
      </c>
      <c r="R35" s="16"/>
      <c r="S35" s="12"/>
      <c r="T35" s="12"/>
      <c r="U35" s="12"/>
      <c r="V35" s="9"/>
      <c r="W35" s="1"/>
      <c r="X35" s="2"/>
      <c r="Y35" s="2"/>
      <c r="Z35" s="2"/>
    </row>
    <row r="36" spans="1:26" ht="15.75" customHeight="1">
      <c r="A36" s="17">
        <v>30</v>
      </c>
      <c r="B36" s="57"/>
      <c r="C36" s="14" t="s">
        <v>87</v>
      </c>
      <c r="D36" s="17" t="s">
        <v>87</v>
      </c>
      <c r="E36" s="17">
        <v>32</v>
      </c>
      <c r="F36" s="17" t="s">
        <v>70</v>
      </c>
      <c r="G36" s="17" t="s">
        <v>22</v>
      </c>
      <c r="H36" s="15" t="s">
        <v>88</v>
      </c>
      <c r="I36" s="13">
        <v>335000</v>
      </c>
      <c r="J36" s="13">
        <v>335000</v>
      </c>
      <c r="K36" s="15" t="s">
        <v>88</v>
      </c>
      <c r="L36" s="13">
        <v>335000</v>
      </c>
      <c r="M36" s="13">
        <v>335000</v>
      </c>
      <c r="N36" s="15" t="s">
        <v>88</v>
      </c>
      <c r="O36" s="13">
        <v>335000</v>
      </c>
      <c r="P36" s="13">
        <v>335000</v>
      </c>
      <c r="Q36" s="62">
        <f t="shared" si="3"/>
        <v>335000</v>
      </c>
      <c r="R36" s="16"/>
      <c r="S36" s="12"/>
      <c r="T36" s="12"/>
      <c r="U36" s="12"/>
      <c r="V36" s="9"/>
      <c r="W36" s="1"/>
      <c r="X36" s="2"/>
      <c r="Y36" s="2"/>
      <c r="Z36" s="2"/>
    </row>
    <row r="37" spans="1:26" ht="15.75" customHeight="1">
      <c r="A37" s="17">
        <v>31</v>
      </c>
      <c r="B37" s="72" t="s">
        <v>89</v>
      </c>
      <c r="C37" s="17" t="s">
        <v>62</v>
      </c>
      <c r="D37" s="61" t="s">
        <v>63</v>
      </c>
      <c r="E37" s="17">
        <v>1</v>
      </c>
      <c r="F37" s="17" t="s">
        <v>64</v>
      </c>
      <c r="G37" s="17" t="s">
        <v>22</v>
      </c>
      <c r="H37" s="69" t="s">
        <v>65</v>
      </c>
      <c r="I37" s="70">
        <v>700000</v>
      </c>
      <c r="J37" s="70">
        <f t="shared" ref="J37:J64" si="9">I37*E37</f>
        <v>700000</v>
      </c>
      <c r="K37" s="70" t="s">
        <v>66</v>
      </c>
      <c r="L37" s="70">
        <v>900000</v>
      </c>
      <c r="M37" s="70">
        <v>900000</v>
      </c>
      <c r="N37" s="70" t="s">
        <v>67</v>
      </c>
      <c r="O37" s="70">
        <v>1000000</v>
      </c>
      <c r="P37" s="70">
        <v>1000000</v>
      </c>
      <c r="Q37" s="62">
        <f t="shared" si="3"/>
        <v>866666.66666666663</v>
      </c>
      <c r="R37" s="16"/>
      <c r="S37" s="12"/>
      <c r="T37" s="12"/>
      <c r="U37" s="12"/>
      <c r="V37" s="9"/>
      <c r="W37" s="1"/>
      <c r="X37" s="2"/>
      <c r="Y37" s="2"/>
      <c r="Z37" s="2"/>
    </row>
    <row r="38" spans="1:26" ht="15.75" customHeight="1">
      <c r="A38" s="17">
        <v>32</v>
      </c>
      <c r="B38" s="49"/>
      <c r="C38" s="17" t="s">
        <v>68</v>
      </c>
      <c r="D38" s="61" t="s">
        <v>69</v>
      </c>
      <c r="E38" s="17">
        <v>32</v>
      </c>
      <c r="F38" s="17" t="s">
        <v>70</v>
      </c>
      <c r="G38" s="17" t="s">
        <v>22</v>
      </c>
      <c r="H38" s="17" t="s">
        <v>71</v>
      </c>
      <c r="I38" s="16">
        <v>26700</v>
      </c>
      <c r="J38" s="16">
        <f t="shared" si="9"/>
        <v>854400</v>
      </c>
      <c r="K38" s="16" t="s">
        <v>72</v>
      </c>
      <c r="L38" s="16">
        <v>18000</v>
      </c>
      <c r="M38" s="16">
        <f t="shared" ref="M38:M40" si="10">L38*E38</f>
        <v>576000</v>
      </c>
      <c r="N38" s="16" t="s">
        <v>73</v>
      </c>
      <c r="O38" s="16">
        <v>23704</v>
      </c>
      <c r="P38" s="16">
        <f t="shared" ref="P38:P40" si="11">O38*E38</f>
        <v>758528</v>
      </c>
      <c r="Q38" s="62">
        <f t="shared" si="3"/>
        <v>729642.66666666663</v>
      </c>
      <c r="R38" s="16"/>
      <c r="S38" s="12"/>
      <c r="T38" s="12"/>
      <c r="U38" s="12"/>
      <c r="V38" s="9"/>
      <c r="W38" s="1"/>
      <c r="X38" s="2"/>
      <c r="Y38" s="2"/>
      <c r="Z38" s="2"/>
    </row>
    <row r="39" spans="1:26" ht="106.5" customHeight="1">
      <c r="A39" s="17">
        <v>33</v>
      </c>
      <c r="B39" s="49"/>
      <c r="C39" s="17" t="s">
        <v>79</v>
      </c>
      <c r="D39" s="61" t="s">
        <v>90</v>
      </c>
      <c r="E39" s="17">
        <v>32</v>
      </c>
      <c r="F39" s="17" t="s">
        <v>70</v>
      </c>
      <c r="G39" s="17"/>
      <c r="H39" s="17" t="s">
        <v>81</v>
      </c>
      <c r="I39" s="16">
        <v>18600</v>
      </c>
      <c r="J39" s="16">
        <f t="shared" si="9"/>
        <v>595200</v>
      </c>
      <c r="K39" s="16" t="s">
        <v>91</v>
      </c>
      <c r="L39" s="16">
        <v>18600</v>
      </c>
      <c r="M39" s="16">
        <f t="shared" si="10"/>
        <v>595200</v>
      </c>
      <c r="N39" s="16" t="s">
        <v>91</v>
      </c>
      <c r="O39" s="16">
        <v>18600</v>
      </c>
      <c r="P39" s="16">
        <f t="shared" si="11"/>
        <v>595200</v>
      </c>
      <c r="Q39" s="62">
        <f t="shared" si="3"/>
        <v>595200</v>
      </c>
      <c r="R39" s="16"/>
      <c r="S39" s="12"/>
      <c r="T39" s="12"/>
      <c r="U39" s="12"/>
      <c r="V39" s="9"/>
      <c r="W39" s="1"/>
      <c r="X39" s="2"/>
      <c r="Y39" s="2"/>
      <c r="Z39" s="2"/>
    </row>
    <row r="40" spans="1:26" ht="15.75" customHeight="1">
      <c r="A40" s="17">
        <v>34</v>
      </c>
      <c r="B40" s="57"/>
      <c r="C40" s="17" t="s">
        <v>92</v>
      </c>
      <c r="D40" s="61" t="s">
        <v>93</v>
      </c>
      <c r="E40" s="17">
        <v>5</v>
      </c>
      <c r="F40" s="17" t="s">
        <v>94</v>
      </c>
      <c r="G40" s="17" t="s">
        <v>22</v>
      </c>
      <c r="H40" s="17" t="s">
        <v>95</v>
      </c>
      <c r="I40" s="16">
        <v>164000</v>
      </c>
      <c r="J40" s="16">
        <f t="shared" si="9"/>
        <v>820000</v>
      </c>
      <c r="K40" s="16" t="s">
        <v>96</v>
      </c>
      <c r="L40" s="16">
        <v>151400</v>
      </c>
      <c r="M40" s="16">
        <f t="shared" si="10"/>
        <v>757000</v>
      </c>
      <c r="N40" s="16" t="s">
        <v>97</v>
      </c>
      <c r="O40" s="16">
        <v>120000</v>
      </c>
      <c r="P40" s="16">
        <f t="shared" si="11"/>
        <v>600000</v>
      </c>
      <c r="Q40" s="62">
        <f t="shared" si="3"/>
        <v>725666.66666666663</v>
      </c>
      <c r="R40" s="62" t="s">
        <v>98</v>
      </c>
      <c r="S40" s="12"/>
      <c r="T40" s="12"/>
      <c r="U40" s="12"/>
      <c r="V40" s="9"/>
      <c r="W40" s="1"/>
      <c r="X40" s="2"/>
      <c r="Y40" s="2"/>
      <c r="Z40" s="2"/>
    </row>
    <row r="41" spans="1:26" ht="15.75" customHeight="1">
      <c r="A41" s="17">
        <v>35</v>
      </c>
      <c r="B41" s="73" t="s">
        <v>99</v>
      </c>
      <c r="C41" s="17" t="s">
        <v>62</v>
      </c>
      <c r="D41" s="61" t="s">
        <v>63</v>
      </c>
      <c r="E41" s="17">
        <v>1</v>
      </c>
      <c r="F41" s="17" t="s">
        <v>64</v>
      </c>
      <c r="G41" s="17" t="s">
        <v>22</v>
      </c>
      <c r="H41" s="69" t="s">
        <v>65</v>
      </c>
      <c r="I41" s="70">
        <v>700000</v>
      </c>
      <c r="J41" s="70">
        <f t="shared" si="9"/>
        <v>700000</v>
      </c>
      <c r="K41" s="70" t="s">
        <v>66</v>
      </c>
      <c r="L41" s="70">
        <v>900000</v>
      </c>
      <c r="M41" s="70">
        <v>900000</v>
      </c>
      <c r="N41" s="70" t="s">
        <v>67</v>
      </c>
      <c r="O41" s="70">
        <v>1000000</v>
      </c>
      <c r="P41" s="70">
        <v>1000000</v>
      </c>
      <c r="Q41" s="62">
        <f t="shared" si="3"/>
        <v>866666.66666666663</v>
      </c>
      <c r="R41" s="16"/>
      <c r="S41" s="12"/>
      <c r="T41" s="12"/>
      <c r="U41" s="12"/>
      <c r="V41" s="9"/>
      <c r="W41" s="1"/>
      <c r="X41" s="2"/>
      <c r="Y41" s="2"/>
      <c r="Z41" s="2"/>
    </row>
    <row r="42" spans="1:26" ht="15.75" customHeight="1">
      <c r="A42" s="17">
        <v>36</v>
      </c>
      <c r="B42" s="49"/>
      <c r="C42" s="17" t="s">
        <v>68</v>
      </c>
      <c r="D42" s="61" t="s">
        <v>69</v>
      </c>
      <c r="E42" s="17">
        <v>32</v>
      </c>
      <c r="F42" s="17" t="s">
        <v>70</v>
      </c>
      <c r="G42" s="17" t="s">
        <v>22</v>
      </c>
      <c r="H42" s="17" t="s">
        <v>71</v>
      </c>
      <c r="I42" s="16">
        <v>26700</v>
      </c>
      <c r="J42" s="16">
        <f t="shared" si="9"/>
        <v>854400</v>
      </c>
      <c r="K42" s="16" t="s">
        <v>72</v>
      </c>
      <c r="L42" s="16">
        <v>18000</v>
      </c>
      <c r="M42" s="16">
        <f t="shared" ref="M42:M45" si="12">L42*E42</f>
        <v>576000</v>
      </c>
      <c r="N42" s="16" t="s">
        <v>73</v>
      </c>
      <c r="O42" s="16">
        <v>23704</v>
      </c>
      <c r="P42" s="16">
        <f t="shared" ref="P42:P45" si="13">O42*E42</f>
        <v>758528</v>
      </c>
      <c r="Q42" s="62">
        <f t="shared" si="3"/>
        <v>729642.66666666663</v>
      </c>
      <c r="R42" s="16"/>
      <c r="S42" s="12"/>
      <c r="T42" s="12"/>
      <c r="U42" s="12"/>
      <c r="V42" s="9"/>
      <c r="W42" s="1"/>
      <c r="X42" s="2"/>
      <c r="Y42" s="2"/>
      <c r="Z42" s="2"/>
    </row>
    <row r="43" spans="1:26" ht="102" customHeight="1">
      <c r="A43" s="17">
        <v>37</v>
      </c>
      <c r="B43" s="49"/>
      <c r="C43" s="61" t="s">
        <v>79</v>
      </c>
      <c r="D43" s="61" t="s">
        <v>90</v>
      </c>
      <c r="E43" s="17">
        <v>32</v>
      </c>
      <c r="F43" s="17" t="s">
        <v>70</v>
      </c>
      <c r="G43" s="17"/>
      <c r="H43" s="17" t="s">
        <v>81</v>
      </c>
      <c r="I43" s="16">
        <v>18600</v>
      </c>
      <c r="J43" s="16">
        <f t="shared" si="9"/>
        <v>595200</v>
      </c>
      <c r="K43" s="16" t="s">
        <v>91</v>
      </c>
      <c r="L43" s="16">
        <v>18600</v>
      </c>
      <c r="M43" s="16">
        <f t="shared" si="12"/>
        <v>595200</v>
      </c>
      <c r="N43" s="16" t="s">
        <v>91</v>
      </c>
      <c r="O43" s="16">
        <v>18600</v>
      </c>
      <c r="P43" s="16">
        <f t="shared" si="13"/>
        <v>595200</v>
      </c>
      <c r="Q43" s="62">
        <f t="shared" si="3"/>
        <v>595200</v>
      </c>
      <c r="R43" s="16"/>
      <c r="S43" s="12"/>
      <c r="T43" s="12"/>
      <c r="U43" s="12"/>
      <c r="V43" s="9"/>
      <c r="W43" s="1"/>
      <c r="X43" s="2"/>
      <c r="Y43" s="2"/>
      <c r="Z43" s="2"/>
    </row>
    <row r="44" spans="1:26" ht="106.5" customHeight="1">
      <c r="A44" s="17">
        <v>38</v>
      </c>
      <c r="B44" s="49"/>
      <c r="C44" s="61" t="s">
        <v>100</v>
      </c>
      <c r="D44" s="61" t="s">
        <v>101</v>
      </c>
      <c r="E44" s="17">
        <v>32</v>
      </c>
      <c r="F44" s="17" t="s">
        <v>70</v>
      </c>
      <c r="G44" s="17"/>
      <c r="H44" s="17" t="s">
        <v>102</v>
      </c>
      <c r="I44" s="16">
        <v>7900</v>
      </c>
      <c r="J44" s="16">
        <f t="shared" si="9"/>
        <v>252800</v>
      </c>
      <c r="K44" s="16" t="s">
        <v>103</v>
      </c>
      <c r="L44" s="16">
        <v>2000</v>
      </c>
      <c r="M44" s="16">
        <f t="shared" si="12"/>
        <v>64000</v>
      </c>
      <c r="N44" s="16" t="s">
        <v>104</v>
      </c>
      <c r="O44" s="16">
        <v>2200</v>
      </c>
      <c r="P44" s="16">
        <f t="shared" si="13"/>
        <v>70400</v>
      </c>
      <c r="Q44" s="62">
        <f t="shared" si="3"/>
        <v>129066.66666666667</v>
      </c>
      <c r="R44" s="16"/>
      <c r="S44" s="12"/>
      <c r="T44" s="12"/>
      <c r="U44" s="12"/>
      <c r="V44" s="9"/>
      <c r="W44" s="1"/>
      <c r="X44" s="2"/>
      <c r="Y44" s="2"/>
      <c r="Z44" s="2"/>
    </row>
    <row r="45" spans="1:26" ht="15.75" customHeight="1">
      <c r="A45" s="17">
        <v>39</v>
      </c>
      <c r="B45" s="57"/>
      <c r="C45" s="17" t="s">
        <v>105</v>
      </c>
      <c r="D45" s="61" t="s">
        <v>106</v>
      </c>
      <c r="E45" s="17">
        <v>32</v>
      </c>
      <c r="F45" s="17" t="s">
        <v>70</v>
      </c>
      <c r="G45" s="17" t="s">
        <v>22</v>
      </c>
      <c r="H45" s="17" t="s">
        <v>107</v>
      </c>
      <c r="I45" s="16">
        <v>70000</v>
      </c>
      <c r="J45" s="16">
        <f t="shared" si="9"/>
        <v>2240000</v>
      </c>
      <c r="K45" s="16" t="s">
        <v>108</v>
      </c>
      <c r="L45" s="16">
        <v>60000</v>
      </c>
      <c r="M45" s="16">
        <f t="shared" si="12"/>
        <v>1920000</v>
      </c>
      <c r="N45" s="16" t="s">
        <v>109</v>
      </c>
      <c r="O45" s="16">
        <v>65000</v>
      </c>
      <c r="P45" s="16">
        <f t="shared" si="13"/>
        <v>2080000</v>
      </c>
      <c r="Q45" s="62">
        <f t="shared" si="3"/>
        <v>2080000</v>
      </c>
      <c r="R45" s="62" t="s">
        <v>110</v>
      </c>
      <c r="S45" s="12"/>
      <c r="T45" s="12"/>
      <c r="U45" s="12"/>
      <c r="V45" s="9"/>
      <c r="W45" s="1"/>
      <c r="X45" s="2"/>
      <c r="Y45" s="2"/>
      <c r="Z45" s="2"/>
    </row>
    <row r="46" spans="1:26" ht="15.75" customHeight="1">
      <c r="A46" s="17">
        <v>40</v>
      </c>
      <c r="B46" s="74" t="s">
        <v>111</v>
      </c>
      <c r="C46" s="17" t="s">
        <v>62</v>
      </c>
      <c r="D46" s="61" t="s">
        <v>63</v>
      </c>
      <c r="E46" s="17">
        <v>1</v>
      </c>
      <c r="F46" s="17" t="s">
        <v>64</v>
      </c>
      <c r="G46" s="17" t="s">
        <v>22</v>
      </c>
      <c r="H46" s="69" t="s">
        <v>65</v>
      </c>
      <c r="I46" s="70">
        <v>700000</v>
      </c>
      <c r="J46" s="70">
        <f t="shared" si="9"/>
        <v>700000</v>
      </c>
      <c r="K46" s="70" t="s">
        <v>66</v>
      </c>
      <c r="L46" s="70">
        <v>900000</v>
      </c>
      <c r="M46" s="70">
        <v>900000</v>
      </c>
      <c r="N46" s="70" t="s">
        <v>67</v>
      </c>
      <c r="O46" s="70">
        <v>1000000</v>
      </c>
      <c r="P46" s="70">
        <v>1000000</v>
      </c>
      <c r="Q46" s="62">
        <f t="shared" si="3"/>
        <v>866666.66666666663</v>
      </c>
      <c r="R46" s="16"/>
      <c r="S46" s="12"/>
      <c r="T46" s="12"/>
      <c r="U46" s="12"/>
      <c r="V46" s="9"/>
      <c r="W46" s="1"/>
      <c r="X46" s="2"/>
      <c r="Y46" s="2"/>
      <c r="Z46" s="2"/>
    </row>
    <row r="47" spans="1:26" ht="15.75" customHeight="1">
      <c r="A47" s="17">
        <v>41</v>
      </c>
      <c r="B47" s="49"/>
      <c r="C47" s="17" t="s">
        <v>68</v>
      </c>
      <c r="D47" s="61" t="s">
        <v>69</v>
      </c>
      <c r="E47" s="17">
        <v>32</v>
      </c>
      <c r="F47" s="17" t="s">
        <v>70</v>
      </c>
      <c r="G47" s="17" t="s">
        <v>22</v>
      </c>
      <c r="H47" s="17" t="s">
        <v>71</v>
      </c>
      <c r="I47" s="16">
        <v>26700</v>
      </c>
      <c r="J47" s="16">
        <f t="shared" si="9"/>
        <v>854400</v>
      </c>
      <c r="K47" s="16" t="s">
        <v>72</v>
      </c>
      <c r="L47" s="16">
        <v>18000</v>
      </c>
      <c r="M47" s="16">
        <f>L47*E47</f>
        <v>576000</v>
      </c>
      <c r="N47" s="16" t="s">
        <v>73</v>
      </c>
      <c r="O47" s="16">
        <v>23704</v>
      </c>
      <c r="P47" s="16">
        <f>O47*E47</f>
        <v>758528</v>
      </c>
      <c r="Q47" s="62">
        <f t="shared" si="3"/>
        <v>729642.66666666663</v>
      </c>
      <c r="R47" s="16"/>
      <c r="S47" s="12"/>
      <c r="T47" s="12"/>
      <c r="U47" s="12"/>
      <c r="V47" s="9"/>
      <c r="W47" s="1"/>
      <c r="X47" s="2"/>
      <c r="Y47" s="2"/>
      <c r="Z47" s="2"/>
    </row>
    <row r="48" spans="1:26" ht="15.75" customHeight="1">
      <c r="A48" s="17">
        <v>42</v>
      </c>
      <c r="B48" s="49"/>
      <c r="C48" s="17" t="s">
        <v>79</v>
      </c>
      <c r="D48" s="61" t="s">
        <v>112</v>
      </c>
      <c r="E48" s="17">
        <v>32</v>
      </c>
      <c r="F48" s="17" t="s">
        <v>70</v>
      </c>
      <c r="G48" s="17" t="s">
        <v>22</v>
      </c>
      <c r="H48" s="17" t="s">
        <v>48</v>
      </c>
      <c r="I48" s="16">
        <v>12000</v>
      </c>
      <c r="J48" s="16">
        <f t="shared" si="9"/>
        <v>384000</v>
      </c>
      <c r="K48" s="16" t="s">
        <v>113</v>
      </c>
      <c r="L48" s="16">
        <v>1100000</v>
      </c>
      <c r="M48" s="16">
        <v>1100000</v>
      </c>
      <c r="N48" s="16" t="s">
        <v>91</v>
      </c>
      <c r="O48" s="16">
        <f t="shared" ref="O48:P48" si="14">(I48+L48)/2</f>
        <v>556000</v>
      </c>
      <c r="P48" s="16">
        <f t="shared" si="14"/>
        <v>742000</v>
      </c>
      <c r="Q48" s="62">
        <f t="shared" si="3"/>
        <v>742000</v>
      </c>
      <c r="R48" s="62" t="s">
        <v>114</v>
      </c>
      <c r="S48" s="12"/>
      <c r="T48" s="12"/>
      <c r="U48" s="12"/>
      <c r="V48" s="9"/>
      <c r="W48" s="1"/>
      <c r="X48" s="2"/>
      <c r="Y48" s="2"/>
      <c r="Z48" s="2"/>
    </row>
    <row r="49" spans="1:26" ht="15.75" customHeight="1">
      <c r="A49" s="17">
        <v>43</v>
      </c>
      <c r="B49" s="49"/>
      <c r="C49" s="17" t="s">
        <v>105</v>
      </c>
      <c r="D49" s="17" t="s">
        <v>115</v>
      </c>
      <c r="E49" s="17">
        <v>32</v>
      </c>
      <c r="F49" s="17" t="s">
        <v>70</v>
      </c>
      <c r="G49" s="17" t="s">
        <v>22</v>
      </c>
      <c r="H49" s="17" t="s">
        <v>116</v>
      </c>
      <c r="I49" s="16">
        <v>70000</v>
      </c>
      <c r="J49" s="16">
        <f t="shared" si="9"/>
        <v>2240000</v>
      </c>
      <c r="K49" s="16" t="s">
        <v>117</v>
      </c>
      <c r="L49" s="16">
        <v>60000</v>
      </c>
      <c r="M49" s="16">
        <f>L49*E49</f>
        <v>1920000</v>
      </c>
      <c r="N49" s="16" t="s">
        <v>118</v>
      </c>
      <c r="O49" s="16">
        <v>67000</v>
      </c>
      <c r="P49" s="16">
        <f>O49*E49</f>
        <v>2144000</v>
      </c>
      <c r="Q49" s="62">
        <f t="shared" si="3"/>
        <v>2101333.3333333335</v>
      </c>
      <c r="R49" s="62" t="s">
        <v>119</v>
      </c>
      <c r="S49" s="12"/>
      <c r="T49" s="12"/>
      <c r="U49" s="12"/>
      <c r="V49" s="9"/>
      <c r="W49" s="1"/>
      <c r="X49" s="2"/>
      <c r="Y49" s="2"/>
      <c r="Z49" s="2"/>
    </row>
    <row r="50" spans="1:26" ht="15.75" customHeight="1">
      <c r="A50" s="17">
        <v>44</v>
      </c>
      <c r="B50" s="74" t="s">
        <v>120</v>
      </c>
      <c r="C50" s="17" t="s">
        <v>62</v>
      </c>
      <c r="D50" s="61" t="s">
        <v>63</v>
      </c>
      <c r="E50" s="17">
        <v>1</v>
      </c>
      <c r="F50" s="17" t="s">
        <v>64</v>
      </c>
      <c r="G50" s="17" t="s">
        <v>22</v>
      </c>
      <c r="H50" s="69" t="s">
        <v>65</v>
      </c>
      <c r="I50" s="70">
        <v>700000</v>
      </c>
      <c r="J50" s="70">
        <f t="shared" si="9"/>
        <v>700000</v>
      </c>
      <c r="K50" s="70" t="s">
        <v>66</v>
      </c>
      <c r="L50" s="70">
        <v>900000</v>
      </c>
      <c r="M50" s="70">
        <v>900000</v>
      </c>
      <c r="N50" s="70" t="s">
        <v>67</v>
      </c>
      <c r="O50" s="70">
        <v>1000000</v>
      </c>
      <c r="P50" s="70">
        <v>1000000</v>
      </c>
      <c r="Q50" s="62">
        <f t="shared" si="3"/>
        <v>866666.66666666663</v>
      </c>
      <c r="R50" s="16"/>
      <c r="S50" s="12"/>
      <c r="T50" s="12"/>
      <c r="U50" s="12"/>
      <c r="V50" s="9"/>
      <c r="W50" s="1"/>
      <c r="X50" s="2"/>
      <c r="Y50" s="2"/>
      <c r="Z50" s="2"/>
    </row>
    <row r="51" spans="1:26" ht="15.75" customHeight="1">
      <c r="A51" s="17">
        <v>45</v>
      </c>
      <c r="B51" s="49"/>
      <c r="C51" s="17" t="s">
        <v>68</v>
      </c>
      <c r="D51" s="61" t="s">
        <v>69</v>
      </c>
      <c r="E51" s="17">
        <v>32</v>
      </c>
      <c r="F51" s="17" t="s">
        <v>70</v>
      </c>
      <c r="G51" s="17" t="s">
        <v>22</v>
      </c>
      <c r="H51" s="17" t="s">
        <v>71</v>
      </c>
      <c r="I51" s="16">
        <v>26700</v>
      </c>
      <c r="J51" s="16">
        <f t="shared" si="9"/>
        <v>854400</v>
      </c>
      <c r="K51" s="16" t="s">
        <v>72</v>
      </c>
      <c r="L51" s="16">
        <v>18000</v>
      </c>
      <c r="M51" s="16">
        <f>L51*E51</f>
        <v>576000</v>
      </c>
      <c r="N51" s="16" t="s">
        <v>73</v>
      </c>
      <c r="O51" s="16">
        <v>23704</v>
      </c>
      <c r="P51" s="16">
        <f>O51*E51</f>
        <v>758528</v>
      </c>
      <c r="Q51" s="62">
        <f t="shared" si="3"/>
        <v>729642.66666666663</v>
      </c>
      <c r="R51" s="16"/>
      <c r="S51" s="12"/>
      <c r="T51" s="12"/>
      <c r="U51" s="12"/>
      <c r="V51" s="9"/>
      <c r="W51" s="1"/>
      <c r="X51" s="2"/>
      <c r="Y51" s="2"/>
      <c r="Z51" s="2"/>
    </row>
    <row r="52" spans="1:26" ht="15.75" customHeight="1">
      <c r="A52" s="17">
        <v>46</v>
      </c>
      <c r="B52" s="49"/>
      <c r="C52" s="17" t="s">
        <v>79</v>
      </c>
      <c r="D52" s="61" t="s">
        <v>112</v>
      </c>
      <c r="E52" s="17">
        <v>32</v>
      </c>
      <c r="F52" s="17" t="s">
        <v>70</v>
      </c>
      <c r="G52" s="17" t="s">
        <v>22</v>
      </c>
      <c r="H52" s="17" t="s">
        <v>48</v>
      </c>
      <c r="I52" s="16">
        <v>12000</v>
      </c>
      <c r="J52" s="16">
        <f t="shared" si="9"/>
        <v>384000</v>
      </c>
      <c r="K52" s="16" t="s">
        <v>113</v>
      </c>
      <c r="L52" s="16">
        <v>1100000</v>
      </c>
      <c r="M52" s="16">
        <v>1100000</v>
      </c>
      <c r="N52" s="16" t="s">
        <v>91</v>
      </c>
      <c r="O52" s="16">
        <f t="shared" ref="O52:P52" si="15">(I52+L52)/2</f>
        <v>556000</v>
      </c>
      <c r="P52" s="16">
        <f t="shared" si="15"/>
        <v>742000</v>
      </c>
      <c r="Q52" s="62">
        <f t="shared" si="3"/>
        <v>742000</v>
      </c>
      <c r="R52" s="62" t="s">
        <v>114</v>
      </c>
      <c r="S52" s="12"/>
      <c r="T52" s="12"/>
      <c r="U52" s="12"/>
      <c r="V52" s="9"/>
      <c r="W52" s="1"/>
      <c r="X52" s="2"/>
      <c r="Y52" s="2"/>
      <c r="Z52" s="2"/>
    </row>
    <row r="53" spans="1:26" ht="15.75" customHeight="1">
      <c r="A53" s="17">
        <v>47</v>
      </c>
      <c r="B53" s="49"/>
      <c r="C53" s="17" t="s">
        <v>105</v>
      </c>
      <c r="D53" s="17" t="s">
        <v>121</v>
      </c>
      <c r="E53" s="17">
        <v>32</v>
      </c>
      <c r="F53" s="17" t="s">
        <v>70</v>
      </c>
      <c r="G53" s="17" t="s">
        <v>22</v>
      </c>
      <c r="H53" s="17" t="s">
        <v>122</v>
      </c>
      <c r="I53" s="16">
        <v>18750</v>
      </c>
      <c r="J53" s="16">
        <f t="shared" si="9"/>
        <v>600000</v>
      </c>
      <c r="K53" s="16" t="s">
        <v>108</v>
      </c>
      <c r="L53" s="16">
        <v>6984</v>
      </c>
      <c r="M53" s="16">
        <f>L53*E53</f>
        <v>223488</v>
      </c>
      <c r="N53" s="16" t="s">
        <v>123</v>
      </c>
      <c r="O53" s="16">
        <v>10000</v>
      </c>
      <c r="P53" s="16">
        <f>O53*E53</f>
        <v>320000</v>
      </c>
      <c r="Q53" s="62">
        <f t="shared" si="3"/>
        <v>381162.66666666669</v>
      </c>
      <c r="R53" s="16"/>
      <c r="S53" s="12"/>
      <c r="T53" s="12"/>
      <c r="U53" s="12"/>
      <c r="V53" s="9"/>
      <c r="W53" s="1"/>
      <c r="X53" s="2"/>
      <c r="Y53" s="2"/>
      <c r="Z53" s="2"/>
    </row>
    <row r="54" spans="1:26" ht="15.75" customHeight="1">
      <c r="A54" s="17">
        <v>48</v>
      </c>
      <c r="B54" s="75" t="s">
        <v>124</v>
      </c>
      <c r="C54" s="17" t="s">
        <v>62</v>
      </c>
      <c r="D54" s="61" t="s">
        <v>63</v>
      </c>
      <c r="E54" s="17">
        <v>1</v>
      </c>
      <c r="F54" s="17" t="s">
        <v>64</v>
      </c>
      <c r="G54" s="17" t="s">
        <v>22</v>
      </c>
      <c r="H54" s="69" t="s">
        <v>65</v>
      </c>
      <c r="I54" s="70">
        <v>700000</v>
      </c>
      <c r="J54" s="70">
        <f t="shared" si="9"/>
        <v>700000</v>
      </c>
      <c r="K54" s="70" t="s">
        <v>66</v>
      </c>
      <c r="L54" s="70">
        <v>900000</v>
      </c>
      <c r="M54" s="70">
        <v>900000</v>
      </c>
      <c r="N54" s="70" t="s">
        <v>67</v>
      </c>
      <c r="O54" s="70">
        <v>1000000</v>
      </c>
      <c r="P54" s="70">
        <v>1000000</v>
      </c>
      <c r="Q54" s="62">
        <f t="shared" si="3"/>
        <v>866666.66666666663</v>
      </c>
      <c r="R54" s="16"/>
      <c r="S54" s="12"/>
      <c r="T54" s="12"/>
      <c r="U54" s="12"/>
      <c r="V54" s="9"/>
      <c r="W54" s="1"/>
      <c r="X54" s="2"/>
      <c r="Y54" s="2"/>
      <c r="Z54" s="2"/>
    </row>
    <row r="55" spans="1:26" ht="15.75" customHeight="1">
      <c r="A55" s="17">
        <v>49</v>
      </c>
      <c r="B55" s="49"/>
      <c r="C55" s="17" t="s">
        <v>68</v>
      </c>
      <c r="D55" s="61" t="s">
        <v>69</v>
      </c>
      <c r="E55" s="17">
        <v>32</v>
      </c>
      <c r="F55" s="17" t="s">
        <v>70</v>
      </c>
      <c r="G55" s="17" t="s">
        <v>22</v>
      </c>
      <c r="H55" s="17" t="s">
        <v>71</v>
      </c>
      <c r="I55" s="16">
        <v>26700</v>
      </c>
      <c r="J55" s="16">
        <f t="shared" si="9"/>
        <v>854400</v>
      </c>
      <c r="K55" s="16" t="s">
        <v>72</v>
      </c>
      <c r="L55" s="16">
        <v>18000</v>
      </c>
      <c r="M55" s="16">
        <f>L55*E55</f>
        <v>576000</v>
      </c>
      <c r="N55" s="16" t="s">
        <v>73</v>
      </c>
      <c r="O55" s="16">
        <v>23704</v>
      </c>
      <c r="P55" s="16">
        <f>O55*E55</f>
        <v>758528</v>
      </c>
      <c r="Q55" s="62">
        <f t="shared" si="3"/>
        <v>729642.66666666663</v>
      </c>
      <c r="R55" s="16"/>
      <c r="S55" s="12"/>
      <c r="T55" s="12"/>
      <c r="U55" s="12"/>
      <c r="V55" s="9"/>
      <c r="W55" s="1"/>
      <c r="X55" s="2"/>
      <c r="Y55" s="2"/>
      <c r="Z55" s="2"/>
    </row>
    <row r="56" spans="1:26" ht="15.75" customHeight="1">
      <c r="A56" s="17">
        <v>50</v>
      </c>
      <c r="B56" s="49"/>
      <c r="C56" s="17" t="s">
        <v>79</v>
      </c>
      <c r="D56" s="61" t="s">
        <v>112</v>
      </c>
      <c r="E56" s="17">
        <v>32</v>
      </c>
      <c r="F56" s="17" t="s">
        <v>70</v>
      </c>
      <c r="G56" s="17" t="s">
        <v>22</v>
      </c>
      <c r="H56" s="17" t="s">
        <v>48</v>
      </c>
      <c r="I56" s="16">
        <v>12000</v>
      </c>
      <c r="J56" s="16">
        <f t="shared" si="9"/>
        <v>384000</v>
      </c>
      <c r="K56" s="16" t="s">
        <v>113</v>
      </c>
      <c r="L56" s="16">
        <v>1100000</v>
      </c>
      <c r="M56" s="16">
        <v>1100000</v>
      </c>
      <c r="N56" s="16" t="s">
        <v>91</v>
      </c>
      <c r="O56" s="16">
        <f t="shared" ref="O56:P56" si="16">(I56+L56)/2</f>
        <v>556000</v>
      </c>
      <c r="P56" s="16">
        <f t="shared" si="16"/>
        <v>742000</v>
      </c>
      <c r="Q56" s="62">
        <f t="shared" si="3"/>
        <v>742000</v>
      </c>
      <c r="R56" s="62" t="s">
        <v>114</v>
      </c>
      <c r="S56" s="12"/>
      <c r="T56" s="12"/>
      <c r="U56" s="12"/>
      <c r="V56" s="9"/>
      <c r="W56" s="1"/>
      <c r="X56" s="2"/>
      <c r="Y56" s="2"/>
      <c r="Z56" s="2"/>
    </row>
    <row r="57" spans="1:26" ht="15.75" customHeight="1">
      <c r="A57" s="17">
        <v>51</v>
      </c>
      <c r="B57" s="49"/>
      <c r="C57" s="17" t="s">
        <v>105</v>
      </c>
      <c r="D57" s="61" t="s">
        <v>125</v>
      </c>
      <c r="E57" s="17">
        <v>32</v>
      </c>
      <c r="F57" s="17" t="s">
        <v>70</v>
      </c>
      <c r="G57" s="17" t="s">
        <v>22</v>
      </c>
      <c r="H57" s="69" t="s">
        <v>126</v>
      </c>
      <c r="I57" s="70">
        <v>15000</v>
      </c>
      <c r="J57" s="16">
        <f t="shared" si="9"/>
        <v>480000</v>
      </c>
      <c r="K57" s="70" t="s">
        <v>127</v>
      </c>
      <c r="L57" s="70">
        <v>12000</v>
      </c>
      <c r="M57" s="70">
        <f>L57*E57</f>
        <v>384000</v>
      </c>
      <c r="N57" s="70" t="s">
        <v>128</v>
      </c>
      <c r="O57" s="70">
        <v>20000</v>
      </c>
      <c r="P57" s="16">
        <f>(J57+M57)/2</f>
        <v>432000</v>
      </c>
      <c r="Q57" s="62">
        <f t="shared" si="3"/>
        <v>432000</v>
      </c>
      <c r="R57" s="16"/>
      <c r="S57" s="12"/>
      <c r="T57" s="12"/>
      <c r="U57" s="12"/>
      <c r="V57" s="9"/>
      <c r="W57" s="1"/>
      <c r="X57" s="2"/>
      <c r="Y57" s="2"/>
      <c r="Z57" s="2"/>
    </row>
    <row r="58" spans="1:26" ht="15.75" customHeight="1">
      <c r="A58" s="17">
        <v>52</v>
      </c>
      <c r="B58" s="73" t="s">
        <v>129</v>
      </c>
      <c r="C58" s="17" t="s">
        <v>62</v>
      </c>
      <c r="D58" s="61" t="s">
        <v>130</v>
      </c>
      <c r="E58" s="17">
        <v>1</v>
      </c>
      <c r="F58" s="17" t="s">
        <v>64</v>
      </c>
      <c r="G58" s="17" t="s">
        <v>22</v>
      </c>
      <c r="H58" s="69" t="s">
        <v>65</v>
      </c>
      <c r="I58" s="70">
        <v>700000</v>
      </c>
      <c r="J58" s="70">
        <f t="shared" si="9"/>
        <v>700000</v>
      </c>
      <c r="K58" s="70" t="s">
        <v>66</v>
      </c>
      <c r="L58" s="70">
        <v>900000</v>
      </c>
      <c r="M58" s="70">
        <v>900000</v>
      </c>
      <c r="N58" s="70" t="s">
        <v>67</v>
      </c>
      <c r="O58" s="70">
        <v>1000000</v>
      </c>
      <c r="P58" s="70">
        <v>1000000</v>
      </c>
      <c r="Q58" s="62">
        <f t="shared" si="3"/>
        <v>866666.66666666663</v>
      </c>
      <c r="R58" s="16"/>
      <c r="S58" s="12"/>
      <c r="T58" s="12"/>
      <c r="U58" s="12"/>
      <c r="V58" s="9"/>
      <c r="W58" s="1"/>
      <c r="X58" s="2"/>
      <c r="Y58" s="2"/>
      <c r="Z58" s="2"/>
    </row>
    <row r="59" spans="1:26" ht="15.75" customHeight="1">
      <c r="A59" s="17">
        <v>53</v>
      </c>
      <c r="B59" s="49"/>
      <c r="C59" s="17" t="s">
        <v>68</v>
      </c>
      <c r="D59" s="61" t="s">
        <v>69</v>
      </c>
      <c r="E59" s="17">
        <v>25</v>
      </c>
      <c r="F59" s="17" t="s">
        <v>70</v>
      </c>
      <c r="G59" s="17" t="s">
        <v>22</v>
      </c>
      <c r="H59" s="17" t="s">
        <v>71</v>
      </c>
      <c r="I59" s="16">
        <v>26700</v>
      </c>
      <c r="J59" s="16">
        <f t="shared" si="9"/>
        <v>667500</v>
      </c>
      <c r="K59" s="16" t="s">
        <v>72</v>
      </c>
      <c r="L59" s="16">
        <v>18000</v>
      </c>
      <c r="M59" s="16">
        <f t="shared" ref="M59:M61" si="17">L59*E59</f>
        <v>450000</v>
      </c>
      <c r="N59" s="16" t="s">
        <v>73</v>
      </c>
      <c r="O59" s="16">
        <v>23704</v>
      </c>
      <c r="P59" s="16">
        <f t="shared" ref="P59:P61" si="18">O59*E59</f>
        <v>592600</v>
      </c>
      <c r="Q59" s="62">
        <f t="shared" si="3"/>
        <v>570033.33333333337</v>
      </c>
      <c r="R59" s="16"/>
      <c r="S59" s="12"/>
      <c r="T59" s="12"/>
      <c r="U59" s="12"/>
      <c r="V59" s="9"/>
      <c r="W59" s="1"/>
      <c r="X59" s="2"/>
      <c r="Y59" s="2"/>
      <c r="Z59" s="2"/>
    </row>
    <row r="60" spans="1:26" ht="132" customHeight="1">
      <c r="A60" s="17">
        <v>54</v>
      </c>
      <c r="B60" s="49"/>
      <c r="C60" s="17" t="s">
        <v>79</v>
      </c>
      <c r="D60" s="17" t="s">
        <v>131</v>
      </c>
      <c r="E60" s="17">
        <v>25</v>
      </c>
      <c r="F60" s="17" t="s">
        <v>70</v>
      </c>
      <c r="G60" s="17"/>
      <c r="H60" s="17" t="s">
        <v>132</v>
      </c>
      <c r="I60" s="16">
        <v>29000</v>
      </c>
      <c r="J60" s="16">
        <f t="shared" si="9"/>
        <v>725000</v>
      </c>
      <c r="K60" s="16" t="s">
        <v>102</v>
      </c>
      <c r="L60" s="16">
        <v>24482</v>
      </c>
      <c r="M60" s="16">
        <f t="shared" si="17"/>
        <v>612050</v>
      </c>
      <c r="N60" s="13" t="s">
        <v>133</v>
      </c>
      <c r="O60" s="13">
        <v>39900</v>
      </c>
      <c r="P60" s="16">
        <f t="shared" si="18"/>
        <v>997500</v>
      </c>
      <c r="Q60" s="62">
        <f t="shared" si="3"/>
        <v>778183.33333333337</v>
      </c>
      <c r="R60" s="17"/>
      <c r="S60" s="9"/>
      <c r="T60" s="9"/>
      <c r="U60" s="9"/>
      <c r="V60" s="9"/>
      <c r="W60" s="1"/>
      <c r="X60" s="2"/>
      <c r="Y60" s="2"/>
      <c r="Z60" s="2"/>
    </row>
    <row r="61" spans="1:26" ht="15.75" customHeight="1">
      <c r="A61" s="17">
        <v>55</v>
      </c>
      <c r="B61" s="49"/>
      <c r="C61" s="17" t="s">
        <v>105</v>
      </c>
      <c r="D61" s="17" t="s">
        <v>134</v>
      </c>
      <c r="E61" s="17">
        <v>25</v>
      </c>
      <c r="F61" s="17" t="s">
        <v>70</v>
      </c>
      <c r="G61" s="17" t="s">
        <v>22</v>
      </c>
      <c r="H61" s="17" t="s">
        <v>135</v>
      </c>
      <c r="I61" s="16">
        <v>105000</v>
      </c>
      <c r="J61" s="16">
        <f t="shared" si="9"/>
        <v>2625000</v>
      </c>
      <c r="K61" s="16" t="s">
        <v>136</v>
      </c>
      <c r="L61" s="16">
        <v>120000</v>
      </c>
      <c r="M61" s="16">
        <f t="shared" si="17"/>
        <v>3000000</v>
      </c>
      <c r="N61" s="16" t="s">
        <v>137</v>
      </c>
      <c r="O61" s="16">
        <v>150000</v>
      </c>
      <c r="P61" s="16">
        <f t="shared" si="18"/>
        <v>3750000</v>
      </c>
      <c r="Q61" s="62">
        <f t="shared" si="3"/>
        <v>3125000</v>
      </c>
      <c r="R61" s="17"/>
      <c r="S61" s="9"/>
      <c r="T61" s="9"/>
      <c r="U61" s="9"/>
      <c r="V61" s="9"/>
      <c r="W61" s="1"/>
      <c r="X61" s="2"/>
      <c r="Y61" s="2"/>
      <c r="Z61" s="2"/>
    </row>
    <row r="62" spans="1:26" ht="15.75" customHeight="1">
      <c r="A62" s="17">
        <v>56</v>
      </c>
      <c r="B62" s="73" t="s">
        <v>138</v>
      </c>
      <c r="C62" s="17" t="s">
        <v>62</v>
      </c>
      <c r="D62" s="61" t="s">
        <v>139</v>
      </c>
      <c r="E62" s="17">
        <v>1</v>
      </c>
      <c r="F62" s="17" t="s">
        <v>64</v>
      </c>
      <c r="G62" s="17" t="s">
        <v>22</v>
      </c>
      <c r="H62" s="69" t="s">
        <v>65</v>
      </c>
      <c r="I62" s="70">
        <v>700000</v>
      </c>
      <c r="J62" s="70">
        <f t="shared" si="9"/>
        <v>700000</v>
      </c>
      <c r="K62" s="70" t="s">
        <v>66</v>
      </c>
      <c r="L62" s="70">
        <v>900000</v>
      </c>
      <c r="M62" s="70">
        <v>900000</v>
      </c>
      <c r="N62" s="70" t="s">
        <v>67</v>
      </c>
      <c r="O62" s="70">
        <v>1000000</v>
      </c>
      <c r="P62" s="70">
        <v>1000000</v>
      </c>
      <c r="Q62" s="62">
        <f t="shared" si="3"/>
        <v>866666.66666666663</v>
      </c>
      <c r="R62" s="16"/>
      <c r="S62" s="9"/>
      <c r="T62" s="9"/>
      <c r="U62" s="9"/>
      <c r="V62" s="9"/>
      <c r="W62" s="1"/>
      <c r="X62" s="2"/>
      <c r="Y62" s="2"/>
      <c r="Z62" s="2"/>
    </row>
    <row r="63" spans="1:26" ht="15.75" customHeight="1">
      <c r="A63" s="17">
        <v>57</v>
      </c>
      <c r="B63" s="49"/>
      <c r="C63" s="17" t="s">
        <v>68</v>
      </c>
      <c r="D63" s="61" t="s">
        <v>69</v>
      </c>
      <c r="E63" s="17">
        <v>40</v>
      </c>
      <c r="F63" s="17" t="s">
        <v>70</v>
      </c>
      <c r="G63" s="17" t="s">
        <v>22</v>
      </c>
      <c r="H63" s="17" t="s">
        <v>71</v>
      </c>
      <c r="I63" s="16">
        <v>26700</v>
      </c>
      <c r="J63" s="16">
        <f t="shared" si="9"/>
        <v>1068000</v>
      </c>
      <c r="K63" s="16" t="s">
        <v>72</v>
      </c>
      <c r="L63" s="16">
        <v>18000</v>
      </c>
      <c r="M63" s="16">
        <f t="shared" ref="M63:M64" si="19">L63*E63</f>
        <v>720000</v>
      </c>
      <c r="N63" s="16" t="s">
        <v>73</v>
      </c>
      <c r="O63" s="16">
        <v>23704</v>
      </c>
      <c r="P63" s="16">
        <f t="shared" ref="P63:P64" si="20">O63*E63</f>
        <v>948160</v>
      </c>
      <c r="Q63" s="62">
        <f t="shared" si="3"/>
        <v>912053.33333333337</v>
      </c>
      <c r="R63" s="17"/>
      <c r="S63" s="9"/>
      <c r="T63" s="9"/>
      <c r="U63" s="9"/>
      <c r="V63" s="9"/>
      <c r="W63" s="1"/>
      <c r="X63" s="2"/>
      <c r="Y63" s="2"/>
      <c r="Z63" s="2"/>
    </row>
    <row r="64" spans="1:26" ht="81.75" customHeight="1">
      <c r="A64" s="17">
        <v>58</v>
      </c>
      <c r="B64" s="49"/>
      <c r="C64" s="17" t="s">
        <v>79</v>
      </c>
      <c r="D64" s="17" t="s">
        <v>140</v>
      </c>
      <c r="E64" s="17">
        <v>40</v>
      </c>
      <c r="F64" s="17" t="s">
        <v>70</v>
      </c>
      <c r="G64" s="17"/>
      <c r="H64" s="17" t="s">
        <v>141</v>
      </c>
      <c r="I64" s="16">
        <v>34425</v>
      </c>
      <c r="J64" s="16">
        <f t="shared" si="9"/>
        <v>1377000</v>
      </c>
      <c r="K64" s="16" t="s">
        <v>102</v>
      </c>
      <c r="L64" s="16">
        <v>28900</v>
      </c>
      <c r="M64" s="16">
        <f t="shared" si="19"/>
        <v>1156000</v>
      </c>
      <c r="N64" s="16" t="s">
        <v>142</v>
      </c>
      <c r="O64" s="16">
        <v>10700</v>
      </c>
      <c r="P64" s="16">
        <f t="shared" si="20"/>
        <v>428000</v>
      </c>
      <c r="Q64" s="62">
        <f t="shared" si="3"/>
        <v>987000</v>
      </c>
      <c r="R64" s="16"/>
      <c r="S64" s="12"/>
      <c r="T64" s="9"/>
      <c r="U64" s="9"/>
      <c r="V64" s="9"/>
      <c r="W64" s="1"/>
      <c r="X64" s="2"/>
      <c r="Y64" s="2"/>
      <c r="Z64" s="2"/>
    </row>
    <row r="65" spans="1:26" ht="15.75" customHeight="1">
      <c r="A65" s="17">
        <v>59</v>
      </c>
      <c r="B65" s="49"/>
      <c r="C65" s="17" t="s">
        <v>105</v>
      </c>
      <c r="D65" s="17" t="s">
        <v>143</v>
      </c>
      <c r="E65" s="17">
        <v>1</v>
      </c>
      <c r="F65" s="17" t="s">
        <v>144</v>
      </c>
      <c r="G65" s="17" t="s">
        <v>22</v>
      </c>
      <c r="H65" s="17" t="s">
        <v>145</v>
      </c>
      <c r="I65" s="16">
        <v>375000</v>
      </c>
      <c r="J65" s="16">
        <v>375000</v>
      </c>
      <c r="K65" s="16" t="s">
        <v>146</v>
      </c>
      <c r="L65" s="16">
        <v>300000</v>
      </c>
      <c r="M65" s="16">
        <v>300000</v>
      </c>
      <c r="N65" s="16" t="s">
        <v>73</v>
      </c>
      <c r="O65" s="16">
        <v>300000</v>
      </c>
      <c r="P65" s="16">
        <v>300000</v>
      </c>
      <c r="Q65" s="62">
        <f t="shared" si="3"/>
        <v>325000</v>
      </c>
      <c r="R65" s="16"/>
      <c r="S65" s="12"/>
      <c r="T65" s="9"/>
      <c r="U65" s="9"/>
      <c r="V65" s="9"/>
      <c r="W65" s="1"/>
      <c r="X65" s="2"/>
      <c r="Y65" s="2"/>
      <c r="Z65" s="2"/>
    </row>
    <row r="66" spans="1:26" ht="15.75" customHeight="1">
      <c r="A66" s="17">
        <v>60</v>
      </c>
      <c r="B66" s="74" t="s">
        <v>147</v>
      </c>
      <c r="C66" s="17" t="s">
        <v>62</v>
      </c>
      <c r="D66" s="61" t="s">
        <v>63</v>
      </c>
      <c r="E66" s="17">
        <v>1</v>
      </c>
      <c r="F66" s="17" t="s">
        <v>64</v>
      </c>
      <c r="G66" s="17" t="s">
        <v>22</v>
      </c>
      <c r="H66" s="69" t="s">
        <v>65</v>
      </c>
      <c r="I66" s="70">
        <v>700000</v>
      </c>
      <c r="J66" s="70">
        <f t="shared" ref="J66:J68" si="21">I66*E66</f>
        <v>700000</v>
      </c>
      <c r="K66" s="70" t="s">
        <v>66</v>
      </c>
      <c r="L66" s="70">
        <v>900000</v>
      </c>
      <c r="M66" s="70">
        <v>900000</v>
      </c>
      <c r="N66" s="70" t="s">
        <v>67</v>
      </c>
      <c r="O66" s="70">
        <v>1000000</v>
      </c>
      <c r="P66" s="70">
        <v>1000000</v>
      </c>
      <c r="Q66" s="62">
        <f t="shared" si="3"/>
        <v>866666.66666666663</v>
      </c>
      <c r="R66" s="16"/>
      <c r="S66" s="12"/>
      <c r="T66" s="9"/>
      <c r="U66" s="9"/>
      <c r="V66" s="9"/>
      <c r="W66" s="1"/>
      <c r="X66" s="2"/>
      <c r="Y66" s="2"/>
      <c r="Z66" s="2"/>
    </row>
    <row r="67" spans="1:26" ht="15.75" customHeight="1">
      <c r="A67" s="17">
        <v>61</v>
      </c>
      <c r="B67" s="49"/>
      <c r="C67" s="17" t="s">
        <v>68</v>
      </c>
      <c r="D67" s="61" t="s">
        <v>69</v>
      </c>
      <c r="E67" s="17">
        <v>32</v>
      </c>
      <c r="F67" s="17" t="s">
        <v>70</v>
      </c>
      <c r="G67" s="17" t="s">
        <v>22</v>
      </c>
      <c r="H67" s="17" t="s">
        <v>71</v>
      </c>
      <c r="I67" s="16">
        <v>26700</v>
      </c>
      <c r="J67" s="16">
        <f t="shared" si="21"/>
        <v>854400</v>
      </c>
      <c r="K67" s="16" t="s">
        <v>72</v>
      </c>
      <c r="L67" s="16">
        <v>18000</v>
      </c>
      <c r="M67" s="16">
        <f t="shared" ref="M67:M68" si="22">L67*E67</f>
        <v>576000</v>
      </c>
      <c r="N67" s="16" t="s">
        <v>73</v>
      </c>
      <c r="O67" s="16">
        <v>23704</v>
      </c>
      <c r="P67" s="16">
        <f t="shared" ref="P67:P68" si="23">O67*E67</f>
        <v>758528</v>
      </c>
      <c r="Q67" s="62">
        <f t="shared" si="3"/>
        <v>729642.66666666663</v>
      </c>
      <c r="R67" s="18"/>
      <c r="S67" s="19"/>
      <c r="T67" s="1"/>
      <c r="U67" s="1"/>
      <c r="V67" s="1"/>
      <c r="W67" s="1"/>
      <c r="X67" s="2"/>
      <c r="Y67" s="2"/>
      <c r="Z67" s="2"/>
    </row>
    <row r="68" spans="1:26" ht="82.5" customHeight="1">
      <c r="A68" s="17">
        <v>62</v>
      </c>
      <c r="B68" s="49"/>
      <c r="C68" s="17" t="s">
        <v>79</v>
      </c>
      <c r="D68" s="17" t="s">
        <v>140</v>
      </c>
      <c r="E68" s="17">
        <v>32</v>
      </c>
      <c r="F68" s="17" t="s">
        <v>70</v>
      </c>
      <c r="G68" s="17"/>
      <c r="H68" s="17" t="s">
        <v>141</v>
      </c>
      <c r="I68" s="16">
        <v>34425</v>
      </c>
      <c r="J68" s="16">
        <f t="shared" si="21"/>
        <v>1101600</v>
      </c>
      <c r="K68" s="16" t="s">
        <v>102</v>
      </c>
      <c r="L68" s="16">
        <v>28900</v>
      </c>
      <c r="M68" s="16">
        <f t="shared" si="22"/>
        <v>924800</v>
      </c>
      <c r="N68" s="16" t="s">
        <v>142</v>
      </c>
      <c r="O68" s="16">
        <v>10700</v>
      </c>
      <c r="P68" s="16">
        <f t="shared" si="23"/>
        <v>342400</v>
      </c>
      <c r="Q68" s="62">
        <f t="shared" si="3"/>
        <v>789600</v>
      </c>
      <c r="R68" s="18"/>
      <c r="S68" s="19"/>
      <c r="T68" s="1"/>
      <c r="U68" s="1"/>
      <c r="V68" s="1"/>
      <c r="W68" s="1"/>
      <c r="X68" s="2"/>
      <c r="Y68" s="2"/>
      <c r="Z68" s="2"/>
    </row>
    <row r="69" spans="1:26" ht="15.75" customHeight="1">
      <c r="A69" s="17">
        <v>63</v>
      </c>
      <c r="B69" s="49"/>
      <c r="C69" s="17" t="s">
        <v>105</v>
      </c>
      <c r="D69" s="17" t="s">
        <v>148</v>
      </c>
      <c r="E69" s="17">
        <v>1</v>
      </c>
      <c r="F69" s="17" t="s">
        <v>144</v>
      </c>
      <c r="G69" s="17" t="s">
        <v>22</v>
      </c>
      <c r="H69" s="17" t="s">
        <v>108</v>
      </c>
      <c r="I69" s="16">
        <v>1450000</v>
      </c>
      <c r="J69" s="16">
        <v>1450000</v>
      </c>
      <c r="K69" s="16" t="s">
        <v>91</v>
      </c>
      <c r="L69" s="16">
        <v>1450000</v>
      </c>
      <c r="M69" s="16">
        <v>1450000</v>
      </c>
      <c r="N69" s="16" t="s">
        <v>91</v>
      </c>
      <c r="O69" s="16">
        <v>1450000</v>
      </c>
      <c r="P69" s="16">
        <v>1450000</v>
      </c>
      <c r="Q69" s="62">
        <f t="shared" si="3"/>
        <v>1450000</v>
      </c>
      <c r="R69" s="18"/>
      <c r="S69" s="19"/>
      <c r="T69" s="1"/>
      <c r="U69" s="1"/>
      <c r="V69" s="1"/>
      <c r="W69" s="1"/>
      <c r="X69" s="2"/>
      <c r="Y69" s="2"/>
      <c r="Z69" s="2"/>
    </row>
    <row r="70" spans="1:26" ht="15.75" customHeight="1">
      <c r="A70" s="17">
        <v>64</v>
      </c>
      <c r="B70" s="74" t="s">
        <v>149</v>
      </c>
      <c r="C70" s="17" t="s">
        <v>62</v>
      </c>
      <c r="D70" s="61" t="s">
        <v>63</v>
      </c>
      <c r="E70" s="17">
        <v>1</v>
      </c>
      <c r="F70" s="17" t="s">
        <v>64</v>
      </c>
      <c r="G70" s="17" t="s">
        <v>22</v>
      </c>
      <c r="H70" s="69" t="s">
        <v>65</v>
      </c>
      <c r="I70" s="70">
        <v>700000</v>
      </c>
      <c r="J70" s="70">
        <f t="shared" ref="J70:J72" si="24">I70*E70</f>
        <v>700000</v>
      </c>
      <c r="K70" s="70" t="s">
        <v>66</v>
      </c>
      <c r="L70" s="70">
        <v>900000</v>
      </c>
      <c r="M70" s="70">
        <v>900000</v>
      </c>
      <c r="N70" s="70" t="s">
        <v>67</v>
      </c>
      <c r="O70" s="70">
        <v>1000000</v>
      </c>
      <c r="P70" s="70">
        <v>1000000</v>
      </c>
      <c r="Q70" s="62">
        <f t="shared" si="3"/>
        <v>866666.66666666663</v>
      </c>
      <c r="R70" s="18"/>
      <c r="S70" s="19"/>
      <c r="T70" s="1"/>
      <c r="U70" s="1"/>
      <c r="V70" s="1"/>
      <c r="W70" s="1"/>
      <c r="X70" s="2"/>
      <c r="Y70" s="2"/>
      <c r="Z70" s="2"/>
    </row>
    <row r="71" spans="1:26" ht="15.75" customHeight="1">
      <c r="A71" s="17">
        <v>65</v>
      </c>
      <c r="B71" s="49"/>
      <c r="C71" s="17" t="s">
        <v>68</v>
      </c>
      <c r="D71" s="61" t="s">
        <v>69</v>
      </c>
      <c r="E71" s="17">
        <v>32</v>
      </c>
      <c r="F71" s="17" t="s">
        <v>70</v>
      </c>
      <c r="G71" s="17" t="s">
        <v>22</v>
      </c>
      <c r="H71" s="17" t="s">
        <v>71</v>
      </c>
      <c r="I71" s="16">
        <v>26700</v>
      </c>
      <c r="J71" s="16">
        <f t="shared" si="24"/>
        <v>854400</v>
      </c>
      <c r="K71" s="16" t="s">
        <v>72</v>
      </c>
      <c r="L71" s="16">
        <v>18000</v>
      </c>
      <c r="M71" s="16">
        <f t="shared" ref="M71:M72" si="25">L71*E71</f>
        <v>576000</v>
      </c>
      <c r="N71" s="16" t="s">
        <v>73</v>
      </c>
      <c r="O71" s="16">
        <v>23704</v>
      </c>
      <c r="P71" s="16">
        <f t="shared" ref="P71:P72" si="26">O71*E71</f>
        <v>758528</v>
      </c>
      <c r="Q71" s="62">
        <f t="shared" si="3"/>
        <v>729642.66666666663</v>
      </c>
      <c r="R71" s="18"/>
      <c r="S71" s="19"/>
      <c r="T71" s="1"/>
      <c r="U71" s="1"/>
      <c r="V71" s="1"/>
      <c r="W71" s="1"/>
      <c r="X71" s="2"/>
      <c r="Y71" s="2"/>
      <c r="Z71" s="2"/>
    </row>
    <row r="72" spans="1:26" ht="90" customHeight="1">
      <c r="A72" s="17">
        <v>66</v>
      </c>
      <c r="B72" s="49"/>
      <c r="C72" s="17" t="s">
        <v>79</v>
      </c>
      <c r="D72" s="17" t="s">
        <v>140</v>
      </c>
      <c r="E72" s="17">
        <v>32</v>
      </c>
      <c r="F72" s="17" t="s">
        <v>70</v>
      </c>
      <c r="G72" s="17"/>
      <c r="H72" s="17" t="s">
        <v>141</v>
      </c>
      <c r="I72" s="16">
        <v>34425</v>
      </c>
      <c r="J72" s="16">
        <f t="shared" si="24"/>
        <v>1101600</v>
      </c>
      <c r="K72" s="16" t="s">
        <v>102</v>
      </c>
      <c r="L72" s="16">
        <v>28900</v>
      </c>
      <c r="M72" s="16">
        <f t="shared" si="25"/>
        <v>924800</v>
      </c>
      <c r="N72" s="16" t="s">
        <v>142</v>
      </c>
      <c r="O72" s="16">
        <v>10700</v>
      </c>
      <c r="P72" s="16">
        <f t="shared" si="26"/>
        <v>342400</v>
      </c>
      <c r="Q72" s="62">
        <f t="shared" si="3"/>
        <v>789600</v>
      </c>
      <c r="R72" s="18"/>
      <c r="S72" s="19"/>
      <c r="T72" s="1"/>
      <c r="U72" s="1"/>
      <c r="V72" s="1"/>
      <c r="W72" s="1"/>
      <c r="X72" s="2"/>
      <c r="Y72" s="2"/>
      <c r="Z72" s="2"/>
    </row>
    <row r="73" spans="1:26" ht="15.75" customHeight="1">
      <c r="A73" s="17">
        <v>67</v>
      </c>
      <c r="B73" s="49"/>
      <c r="C73" s="17" t="s">
        <v>105</v>
      </c>
      <c r="D73" s="17" t="s">
        <v>150</v>
      </c>
      <c r="E73" s="17">
        <v>1</v>
      </c>
      <c r="F73" s="17" t="s">
        <v>144</v>
      </c>
      <c r="G73" s="17" t="s">
        <v>22</v>
      </c>
      <c r="H73" s="17" t="s">
        <v>151</v>
      </c>
      <c r="I73" s="16">
        <v>1000000</v>
      </c>
      <c r="J73" s="16">
        <v>1000000</v>
      </c>
      <c r="K73" s="16" t="s">
        <v>152</v>
      </c>
      <c r="L73" s="16">
        <v>1000000</v>
      </c>
      <c r="M73" s="16">
        <v>1000000</v>
      </c>
      <c r="N73" s="16" t="s">
        <v>91</v>
      </c>
      <c r="O73" s="16">
        <v>1000000</v>
      </c>
      <c r="P73" s="16">
        <v>1000000</v>
      </c>
      <c r="Q73" s="62">
        <f t="shared" si="3"/>
        <v>1000000</v>
      </c>
      <c r="R73" s="18"/>
      <c r="S73" s="19"/>
      <c r="T73" s="1"/>
      <c r="U73" s="1"/>
      <c r="V73" s="1"/>
      <c r="W73" s="1"/>
      <c r="X73" s="2"/>
      <c r="Y73" s="2"/>
      <c r="Z73" s="2"/>
    </row>
    <row r="74" spans="1:26" ht="15.75" customHeight="1">
      <c r="A74" s="17">
        <v>68</v>
      </c>
      <c r="B74" s="73" t="s">
        <v>153</v>
      </c>
      <c r="C74" s="17" t="s">
        <v>68</v>
      </c>
      <c r="D74" s="61" t="s">
        <v>69</v>
      </c>
      <c r="E74" s="17">
        <v>42</v>
      </c>
      <c r="F74" s="17" t="s">
        <v>70</v>
      </c>
      <c r="G74" s="17" t="s">
        <v>22</v>
      </c>
      <c r="H74" s="17" t="s">
        <v>71</v>
      </c>
      <c r="I74" s="16">
        <v>26700</v>
      </c>
      <c r="J74" s="16">
        <f t="shared" ref="J74:J97" si="27">I74*E74</f>
        <v>1121400</v>
      </c>
      <c r="K74" s="16" t="s">
        <v>72</v>
      </c>
      <c r="L74" s="16">
        <v>18000</v>
      </c>
      <c r="M74" s="16">
        <f t="shared" ref="M74:M78" si="28">L74*E74</f>
        <v>756000</v>
      </c>
      <c r="N74" s="16" t="s">
        <v>73</v>
      </c>
      <c r="O74" s="16">
        <v>23704</v>
      </c>
      <c r="P74" s="16">
        <f t="shared" ref="P74:P78" si="29">O74*E74</f>
        <v>995568</v>
      </c>
      <c r="Q74" s="62">
        <f t="shared" si="3"/>
        <v>957656</v>
      </c>
      <c r="R74" s="18"/>
      <c r="S74" s="19"/>
      <c r="T74" s="1"/>
      <c r="U74" s="1"/>
      <c r="V74" s="1"/>
      <c r="W74" s="1"/>
      <c r="X74" s="2"/>
      <c r="Y74" s="2"/>
      <c r="Z74" s="2"/>
    </row>
    <row r="75" spans="1:26" ht="15.75" customHeight="1">
      <c r="A75" s="17">
        <v>69</v>
      </c>
      <c r="B75" s="49"/>
      <c r="C75" s="17" t="s">
        <v>79</v>
      </c>
      <c r="D75" s="61" t="s">
        <v>154</v>
      </c>
      <c r="E75" s="17">
        <v>42</v>
      </c>
      <c r="F75" s="17" t="s">
        <v>70</v>
      </c>
      <c r="G75" s="20"/>
      <c r="H75" s="17" t="s">
        <v>155</v>
      </c>
      <c r="I75" s="16">
        <v>33400</v>
      </c>
      <c r="J75" s="16">
        <f t="shared" si="27"/>
        <v>1402800</v>
      </c>
      <c r="K75" s="16" t="s">
        <v>156</v>
      </c>
      <c r="L75" s="16">
        <v>18590</v>
      </c>
      <c r="M75" s="16">
        <f t="shared" si="28"/>
        <v>780780</v>
      </c>
      <c r="N75" s="16" t="s">
        <v>157</v>
      </c>
      <c r="O75" s="16">
        <v>24300</v>
      </c>
      <c r="P75" s="16">
        <f t="shared" si="29"/>
        <v>1020600</v>
      </c>
      <c r="Q75" s="62">
        <f t="shared" si="3"/>
        <v>1068060</v>
      </c>
      <c r="R75" s="16"/>
      <c r="S75" s="19"/>
      <c r="T75" s="1"/>
      <c r="U75" s="1"/>
      <c r="V75" s="1"/>
      <c r="W75" s="1"/>
      <c r="X75" s="2"/>
      <c r="Y75" s="2"/>
      <c r="Z75" s="2"/>
    </row>
    <row r="76" spans="1:26" ht="15.75" customHeight="1">
      <c r="A76" s="17">
        <v>70</v>
      </c>
      <c r="B76" s="73" t="s">
        <v>158</v>
      </c>
      <c r="C76" s="17" t="s">
        <v>68</v>
      </c>
      <c r="D76" s="61" t="s">
        <v>69</v>
      </c>
      <c r="E76" s="17">
        <v>42</v>
      </c>
      <c r="F76" s="17" t="s">
        <v>70</v>
      </c>
      <c r="G76" s="17" t="s">
        <v>22</v>
      </c>
      <c r="H76" s="17" t="s">
        <v>71</v>
      </c>
      <c r="I76" s="16">
        <v>26700</v>
      </c>
      <c r="J76" s="16">
        <f t="shared" si="27"/>
        <v>1121400</v>
      </c>
      <c r="K76" s="16" t="s">
        <v>72</v>
      </c>
      <c r="L76" s="16">
        <v>18000</v>
      </c>
      <c r="M76" s="16">
        <f t="shared" si="28"/>
        <v>756000</v>
      </c>
      <c r="N76" s="16" t="s">
        <v>73</v>
      </c>
      <c r="O76" s="16">
        <v>23704</v>
      </c>
      <c r="P76" s="16">
        <f t="shared" si="29"/>
        <v>995568</v>
      </c>
      <c r="Q76" s="62">
        <f t="shared" si="3"/>
        <v>957656</v>
      </c>
      <c r="R76" s="16"/>
      <c r="S76" s="19"/>
      <c r="T76" s="1"/>
      <c r="U76" s="1"/>
      <c r="V76" s="1"/>
      <c r="W76" s="1"/>
      <c r="X76" s="2"/>
      <c r="Y76" s="2"/>
      <c r="Z76" s="2"/>
    </row>
    <row r="77" spans="1:26" ht="15.75" customHeight="1">
      <c r="A77" s="17">
        <v>71</v>
      </c>
      <c r="B77" s="49"/>
      <c r="C77" s="17" t="s">
        <v>79</v>
      </c>
      <c r="D77" s="61" t="s">
        <v>154</v>
      </c>
      <c r="E77" s="17">
        <v>42</v>
      </c>
      <c r="F77" s="17" t="s">
        <v>70</v>
      </c>
      <c r="G77" s="20"/>
      <c r="H77" s="17" t="s">
        <v>155</v>
      </c>
      <c r="I77" s="16">
        <v>33400</v>
      </c>
      <c r="J77" s="16">
        <f t="shared" si="27"/>
        <v>1402800</v>
      </c>
      <c r="K77" s="16" t="s">
        <v>156</v>
      </c>
      <c r="L77" s="16">
        <v>18590</v>
      </c>
      <c r="M77" s="16">
        <f t="shared" si="28"/>
        <v>780780</v>
      </c>
      <c r="N77" s="16" t="s">
        <v>157</v>
      </c>
      <c r="O77" s="16">
        <v>24300</v>
      </c>
      <c r="P77" s="16">
        <f t="shared" si="29"/>
        <v>1020600</v>
      </c>
      <c r="Q77" s="62">
        <f t="shared" si="3"/>
        <v>1068060</v>
      </c>
      <c r="R77" s="16"/>
      <c r="S77" s="19"/>
      <c r="T77" s="1"/>
      <c r="U77" s="1"/>
      <c r="V77" s="1"/>
      <c r="W77" s="1"/>
      <c r="X77" s="2"/>
      <c r="Y77" s="2"/>
      <c r="Z77" s="2"/>
    </row>
    <row r="78" spans="1:26" ht="15.75" customHeight="1">
      <c r="A78" s="17">
        <v>72</v>
      </c>
      <c r="B78" s="33" t="s">
        <v>159</v>
      </c>
      <c r="C78" s="17" t="s">
        <v>68</v>
      </c>
      <c r="D78" s="17" t="s">
        <v>160</v>
      </c>
      <c r="E78" s="14">
        <v>20</v>
      </c>
      <c r="F78" s="17" t="s">
        <v>70</v>
      </c>
      <c r="G78" s="17" t="s">
        <v>22</v>
      </c>
      <c r="H78" s="17"/>
      <c r="I78" s="16">
        <v>40000</v>
      </c>
      <c r="J78" s="16">
        <f t="shared" si="27"/>
        <v>800000</v>
      </c>
      <c r="K78" s="17"/>
      <c r="L78" s="16">
        <v>40000</v>
      </c>
      <c r="M78" s="16">
        <f t="shared" si="28"/>
        <v>800000</v>
      </c>
      <c r="N78" s="17"/>
      <c r="O78" s="16">
        <v>40000</v>
      </c>
      <c r="P78" s="16">
        <f t="shared" si="29"/>
        <v>800000</v>
      </c>
      <c r="Q78" s="62">
        <f t="shared" si="3"/>
        <v>800000</v>
      </c>
      <c r="R78" s="16"/>
      <c r="S78" s="19"/>
      <c r="T78" s="1"/>
      <c r="U78" s="1"/>
      <c r="V78" s="1"/>
      <c r="W78" s="1"/>
      <c r="X78" s="2"/>
      <c r="Y78" s="2"/>
      <c r="Z78" s="2"/>
    </row>
    <row r="79" spans="1:26" ht="15.75" customHeight="1">
      <c r="A79" s="17">
        <v>73</v>
      </c>
      <c r="B79" s="49"/>
      <c r="C79" s="17" t="s">
        <v>62</v>
      </c>
      <c r="D79" s="61" t="s">
        <v>161</v>
      </c>
      <c r="E79" s="14">
        <v>1</v>
      </c>
      <c r="F79" s="17" t="s">
        <v>64</v>
      </c>
      <c r="G79" s="17" t="s">
        <v>22</v>
      </c>
      <c r="H79" s="69" t="s">
        <v>65</v>
      </c>
      <c r="I79" s="70">
        <v>700000</v>
      </c>
      <c r="J79" s="70">
        <f t="shared" si="27"/>
        <v>700000</v>
      </c>
      <c r="K79" s="70" t="s">
        <v>66</v>
      </c>
      <c r="L79" s="70">
        <v>900000</v>
      </c>
      <c r="M79" s="70">
        <v>900000</v>
      </c>
      <c r="N79" s="70" t="s">
        <v>91</v>
      </c>
      <c r="O79" s="70">
        <v>1000000</v>
      </c>
      <c r="P79" s="70">
        <v>1000000</v>
      </c>
      <c r="Q79" s="62">
        <f t="shared" si="3"/>
        <v>866666.66666666663</v>
      </c>
      <c r="R79" s="16"/>
      <c r="S79" s="19"/>
      <c r="T79" s="1"/>
      <c r="U79" s="1"/>
      <c r="V79" s="1"/>
      <c r="W79" s="1"/>
      <c r="X79" s="2"/>
      <c r="Y79" s="2"/>
      <c r="Z79" s="2"/>
    </row>
    <row r="80" spans="1:26" ht="15.75" customHeight="1">
      <c r="A80" s="17">
        <v>74</v>
      </c>
      <c r="B80" s="49"/>
      <c r="C80" s="17" t="s">
        <v>162</v>
      </c>
      <c r="D80" s="17" t="s">
        <v>163</v>
      </c>
      <c r="E80" s="14">
        <v>20</v>
      </c>
      <c r="F80" s="17" t="s">
        <v>70</v>
      </c>
      <c r="G80" s="17" t="s">
        <v>22</v>
      </c>
      <c r="H80" s="17"/>
      <c r="I80" s="16">
        <v>50000</v>
      </c>
      <c r="J80" s="16">
        <f t="shared" si="27"/>
        <v>1000000</v>
      </c>
      <c r="K80" s="17"/>
      <c r="L80" s="16">
        <v>50000</v>
      </c>
      <c r="M80" s="16">
        <f t="shared" ref="M80:M82" si="30">L80*E80</f>
        <v>1000000</v>
      </c>
      <c r="N80" s="17"/>
      <c r="O80" s="16">
        <v>50000</v>
      </c>
      <c r="P80" s="16">
        <f t="shared" ref="P80:P82" si="31">O80*E80</f>
        <v>1000000</v>
      </c>
      <c r="Q80" s="62">
        <f t="shared" si="3"/>
        <v>1000000</v>
      </c>
      <c r="R80" s="16"/>
      <c r="S80" s="19"/>
      <c r="T80" s="1"/>
      <c r="U80" s="1"/>
      <c r="V80" s="1"/>
      <c r="W80" s="1"/>
      <c r="X80" s="2"/>
      <c r="Y80" s="2"/>
      <c r="Z80" s="2"/>
    </row>
    <row r="81" spans="1:26" ht="90.75" customHeight="1">
      <c r="A81" s="17">
        <v>75</v>
      </c>
      <c r="B81" s="49"/>
      <c r="C81" s="17" t="s">
        <v>79</v>
      </c>
      <c r="D81" s="61" t="s">
        <v>80</v>
      </c>
      <c r="E81" s="14">
        <v>20</v>
      </c>
      <c r="F81" s="17" t="s">
        <v>70</v>
      </c>
      <c r="G81" s="17"/>
      <c r="H81" s="17" t="s">
        <v>81</v>
      </c>
      <c r="I81" s="16">
        <v>16100</v>
      </c>
      <c r="J81" s="13">
        <f t="shared" si="27"/>
        <v>322000</v>
      </c>
      <c r="K81" s="13" t="s">
        <v>82</v>
      </c>
      <c r="L81" s="16">
        <v>16100</v>
      </c>
      <c r="M81" s="13">
        <f t="shared" si="30"/>
        <v>322000</v>
      </c>
      <c r="N81" s="14" t="s">
        <v>82</v>
      </c>
      <c r="O81" s="16">
        <v>16100</v>
      </c>
      <c r="P81" s="16">
        <f t="shared" si="31"/>
        <v>322000</v>
      </c>
      <c r="Q81" s="62">
        <f t="shared" si="3"/>
        <v>322000</v>
      </c>
      <c r="R81" s="16"/>
      <c r="S81" s="19"/>
      <c r="T81" s="1"/>
      <c r="U81" s="1"/>
      <c r="V81" s="1"/>
      <c r="W81" s="1"/>
      <c r="X81" s="2"/>
      <c r="Y81" s="2"/>
      <c r="Z81" s="2"/>
    </row>
    <row r="82" spans="1:26" ht="15.75" customHeight="1">
      <c r="A82" s="17">
        <v>76</v>
      </c>
      <c r="B82" s="33" t="s">
        <v>164</v>
      </c>
      <c r="C82" s="17" t="s">
        <v>68</v>
      </c>
      <c r="D82" s="17" t="s">
        <v>160</v>
      </c>
      <c r="E82" s="17">
        <v>60</v>
      </c>
      <c r="F82" s="17" t="s">
        <v>70</v>
      </c>
      <c r="G82" s="17" t="s">
        <v>22</v>
      </c>
      <c r="H82" s="17"/>
      <c r="I82" s="16">
        <v>40000</v>
      </c>
      <c r="J82" s="16">
        <f t="shared" si="27"/>
        <v>2400000</v>
      </c>
      <c r="K82" s="17"/>
      <c r="L82" s="16">
        <v>40000</v>
      </c>
      <c r="M82" s="16">
        <f t="shared" si="30"/>
        <v>2400000</v>
      </c>
      <c r="N82" s="17"/>
      <c r="O82" s="16">
        <v>40000</v>
      </c>
      <c r="P82" s="16">
        <f t="shared" si="31"/>
        <v>2400000</v>
      </c>
      <c r="Q82" s="62">
        <f t="shared" si="3"/>
        <v>2400000</v>
      </c>
      <c r="R82" s="16"/>
      <c r="S82" s="19"/>
      <c r="T82" s="1"/>
      <c r="U82" s="1"/>
      <c r="V82" s="1"/>
      <c r="W82" s="1"/>
      <c r="X82" s="2"/>
      <c r="Y82" s="2"/>
      <c r="Z82" s="2"/>
    </row>
    <row r="83" spans="1:26" ht="15.75" customHeight="1">
      <c r="A83" s="17">
        <v>77</v>
      </c>
      <c r="B83" s="49"/>
      <c r="C83" s="17" t="s">
        <v>62</v>
      </c>
      <c r="D83" s="61" t="s">
        <v>165</v>
      </c>
      <c r="E83" s="14">
        <v>2</v>
      </c>
      <c r="F83" s="14" t="s">
        <v>166</v>
      </c>
      <c r="G83" s="17" t="s">
        <v>22</v>
      </c>
      <c r="H83" s="69" t="s">
        <v>65</v>
      </c>
      <c r="I83" s="70">
        <v>700000</v>
      </c>
      <c r="J83" s="70">
        <f t="shared" si="27"/>
        <v>1400000</v>
      </c>
      <c r="K83" s="70" t="s">
        <v>66</v>
      </c>
      <c r="L83" s="70">
        <v>900000</v>
      </c>
      <c r="M83" s="70">
        <v>1800000</v>
      </c>
      <c r="N83" s="70" t="s">
        <v>91</v>
      </c>
      <c r="O83" s="70">
        <v>1600000</v>
      </c>
      <c r="P83" s="70">
        <v>1600000</v>
      </c>
      <c r="Q83" s="62">
        <f t="shared" si="3"/>
        <v>1600000</v>
      </c>
      <c r="R83" s="16"/>
      <c r="S83" s="19"/>
      <c r="T83" s="1"/>
      <c r="U83" s="1"/>
      <c r="V83" s="1"/>
      <c r="W83" s="1"/>
      <c r="X83" s="2"/>
      <c r="Y83" s="2"/>
      <c r="Z83" s="2"/>
    </row>
    <row r="84" spans="1:26" ht="15.75" customHeight="1">
      <c r="A84" s="17">
        <v>78</v>
      </c>
      <c r="B84" s="49"/>
      <c r="C84" s="17" t="s">
        <v>162</v>
      </c>
      <c r="D84" s="17" t="s">
        <v>163</v>
      </c>
      <c r="E84" s="17">
        <v>60</v>
      </c>
      <c r="F84" s="17" t="s">
        <v>70</v>
      </c>
      <c r="G84" s="17" t="s">
        <v>22</v>
      </c>
      <c r="H84" s="17"/>
      <c r="I84" s="16">
        <v>50000</v>
      </c>
      <c r="J84" s="16">
        <f t="shared" si="27"/>
        <v>3000000</v>
      </c>
      <c r="K84" s="17"/>
      <c r="L84" s="16">
        <v>50000</v>
      </c>
      <c r="M84" s="16">
        <f t="shared" ref="M84:M88" si="32">L84*E84</f>
        <v>3000000</v>
      </c>
      <c r="N84" s="17"/>
      <c r="O84" s="16">
        <v>50000</v>
      </c>
      <c r="P84" s="16">
        <f t="shared" ref="P84:P88" si="33">O84*E84</f>
        <v>3000000</v>
      </c>
      <c r="Q84" s="62">
        <f t="shared" si="3"/>
        <v>3000000</v>
      </c>
      <c r="R84" s="16"/>
      <c r="S84" s="19"/>
      <c r="T84" s="1"/>
      <c r="U84" s="1"/>
      <c r="V84" s="1"/>
      <c r="W84" s="1"/>
      <c r="X84" s="2"/>
      <c r="Y84" s="2"/>
      <c r="Z84" s="2"/>
    </row>
    <row r="85" spans="1:26" ht="127.5" customHeight="1">
      <c r="A85" s="17">
        <v>79</v>
      </c>
      <c r="B85" s="49"/>
      <c r="C85" s="17" t="s">
        <v>79</v>
      </c>
      <c r="D85" s="61" t="s">
        <v>167</v>
      </c>
      <c r="E85" s="17">
        <v>60</v>
      </c>
      <c r="F85" s="17" t="s">
        <v>70</v>
      </c>
      <c r="G85" s="17"/>
      <c r="H85" s="17" t="s">
        <v>155</v>
      </c>
      <c r="I85" s="16">
        <v>33400</v>
      </c>
      <c r="J85" s="16">
        <f t="shared" si="27"/>
        <v>2004000</v>
      </c>
      <c r="K85" s="16" t="s">
        <v>156</v>
      </c>
      <c r="L85" s="16">
        <v>18590</v>
      </c>
      <c r="M85" s="16">
        <f t="shared" si="32"/>
        <v>1115400</v>
      </c>
      <c r="N85" s="16" t="s">
        <v>157</v>
      </c>
      <c r="O85" s="16">
        <v>24300</v>
      </c>
      <c r="P85" s="16">
        <f t="shared" si="33"/>
        <v>1458000</v>
      </c>
      <c r="Q85" s="62">
        <f t="shared" si="3"/>
        <v>1525800</v>
      </c>
      <c r="R85" s="16"/>
      <c r="S85" s="19"/>
      <c r="T85" s="1"/>
      <c r="U85" s="1"/>
      <c r="V85" s="1"/>
      <c r="W85" s="1"/>
      <c r="X85" s="2"/>
      <c r="Y85" s="2"/>
      <c r="Z85" s="2"/>
    </row>
    <row r="86" spans="1:26" ht="15.75" customHeight="1">
      <c r="A86" s="17">
        <v>80</v>
      </c>
      <c r="B86" s="73" t="s">
        <v>168</v>
      </c>
      <c r="C86" s="17" t="s">
        <v>169</v>
      </c>
      <c r="D86" s="66" t="s">
        <v>170</v>
      </c>
      <c r="E86" s="17">
        <v>1</v>
      </c>
      <c r="F86" s="17" t="s">
        <v>171</v>
      </c>
      <c r="G86" s="17" t="s">
        <v>22</v>
      </c>
      <c r="H86" s="17"/>
      <c r="I86" s="16">
        <v>800000</v>
      </c>
      <c r="J86" s="65">
        <f t="shared" si="27"/>
        <v>800000</v>
      </c>
      <c r="K86" s="17"/>
      <c r="L86" s="16">
        <v>800000</v>
      </c>
      <c r="M86" s="65">
        <f t="shared" si="32"/>
        <v>800000</v>
      </c>
      <c r="N86" s="17"/>
      <c r="O86" s="16">
        <v>800000</v>
      </c>
      <c r="P86" s="65">
        <f t="shared" si="33"/>
        <v>800000</v>
      </c>
      <c r="Q86" s="62">
        <f t="shared" si="3"/>
        <v>800000</v>
      </c>
      <c r="R86" s="16"/>
      <c r="S86" s="19"/>
      <c r="T86" s="1"/>
      <c r="U86" s="1"/>
      <c r="V86" s="1"/>
      <c r="W86" s="1"/>
      <c r="X86" s="2"/>
      <c r="Y86" s="2"/>
      <c r="Z86" s="2"/>
    </row>
    <row r="87" spans="1:26" ht="15.75" customHeight="1">
      <c r="A87" s="17">
        <v>81</v>
      </c>
      <c r="B87" s="49"/>
      <c r="C87" s="17" t="s">
        <v>68</v>
      </c>
      <c r="D87" s="61" t="s">
        <v>172</v>
      </c>
      <c r="E87" s="17">
        <v>30</v>
      </c>
      <c r="F87" s="17" t="s">
        <v>70</v>
      </c>
      <c r="G87" s="17" t="s">
        <v>22</v>
      </c>
      <c r="H87" s="17"/>
      <c r="I87" s="13">
        <v>15000</v>
      </c>
      <c r="J87" s="65">
        <f t="shared" si="27"/>
        <v>450000</v>
      </c>
      <c r="K87" s="17"/>
      <c r="L87" s="13">
        <v>15000</v>
      </c>
      <c r="M87" s="65">
        <f t="shared" si="32"/>
        <v>450000</v>
      </c>
      <c r="N87" s="17"/>
      <c r="O87" s="13">
        <v>15000</v>
      </c>
      <c r="P87" s="65">
        <f t="shared" si="33"/>
        <v>450000</v>
      </c>
      <c r="Q87" s="62">
        <f t="shared" si="3"/>
        <v>450000</v>
      </c>
      <c r="R87" s="16"/>
      <c r="S87" s="19"/>
      <c r="T87" s="1"/>
      <c r="U87" s="1"/>
      <c r="V87" s="1"/>
      <c r="W87" s="1"/>
      <c r="X87" s="2"/>
      <c r="Y87" s="2"/>
      <c r="Z87" s="2"/>
    </row>
    <row r="88" spans="1:26" ht="15.75" customHeight="1">
      <c r="A88" s="17">
        <v>82</v>
      </c>
      <c r="B88" s="49"/>
      <c r="C88" s="17" t="s">
        <v>162</v>
      </c>
      <c r="D88" s="66" t="s">
        <v>173</v>
      </c>
      <c r="E88" s="17">
        <v>30</v>
      </c>
      <c r="F88" s="17" t="s">
        <v>70</v>
      </c>
      <c r="G88" s="17" t="s">
        <v>22</v>
      </c>
      <c r="H88" s="17"/>
      <c r="I88" s="13">
        <v>30000</v>
      </c>
      <c r="J88" s="65">
        <f t="shared" si="27"/>
        <v>900000</v>
      </c>
      <c r="K88" s="17"/>
      <c r="L88" s="13">
        <v>30000</v>
      </c>
      <c r="M88" s="65">
        <f t="shared" si="32"/>
        <v>900000</v>
      </c>
      <c r="N88" s="17"/>
      <c r="O88" s="13">
        <v>30000</v>
      </c>
      <c r="P88" s="65">
        <f t="shared" si="33"/>
        <v>900000</v>
      </c>
      <c r="Q88" s="62">
        <f t="shared" si="3"/>
        <v>900000</v>
      </c>
      <c r="R88" s="16"/>
      <c r="S88" s="19"/>
      <c r="T88" s="1"/>
      <c r="U88" s="1"/>
      <c r="V88" s="1"/>
      <c r="W88" s="1"/>
      <c r="X88" s="2"/>
      <c r="Y88" s="2"/>
      <c r="Z88" s="2"/>
    </row>
    <row r="89" spans="1:26" ht="15.75" customHeight="1">
      <c r="A89" s="17">
        <v>83</v>
      </c>
      <c r="B89" s="49"/>
      <c r="C89" s="17" t="s">
        <v>62</v>
      </c>
      <c r="D89" s="61" t="s">
        <v>63</v>
      </c>
      <c r="E89" s="17">
        <v>1</v>
      </c>
      <c r="F89" s="17" t="s">
        <v>64</v>
      </c>
      <c r="G89" s="17" t="s">
        <v>22</v>
      </c>
      <c r="H89" s="69" t="s">
        <v>65</v>
      </c>
      <c r="I89" s="70">
        <v>700000</v>
      </c>
      <c r="J89" s="70">
        <f t="shared" si="27"/>
        <v>700000</v>
      </c>
      <c r="K89" s="70" t="s">
        <v>66</v>
      </c>
      <c r="L89" s="70">
        <v>900000</v>
      </c>
      <c r="M89" s="70">
        <v>900000</v>
      </c>
      <c r="N89" s="70" t="s">
        <v>67</v>
      </c>
      <c r="O89" s="70">
        <v>1000000</v>
      </c>
      <c r="P89" s="70">
        <v>1000000</v>
      </c>
      <c r="Q89" s="62">
        <f t="shared" si="3"/>
        <v>866666.66666666663</v>
      </c>
      <c r="R89" s="16"/>
      <c r="S89" s="19"/>
      <c r="T89" s="1"/>
      <c r="U89" s="1"/>
      <c r="V89" s="1"/>
      <c r="W89" s="1"/>
      <c r="X89" s="2"/>
      <c r="Y89" s="2"/>
      <c r="Z89" s="2"/>
    </row>
    <row r="90" spans="1:26" ht="15.75" customHeight="1">
      <c r="A90" s="17">
        <v>84</v>
      </c>
      <c r="B90" s="57"/>
      <c r="C90" s="17" t="s">
        <v>174</v>
      </c>
      <c r="D90" s="66" t="s">
        <v>175</v>
      </c>
      <c r="E90" s="17">
        <v>1</v>
      </c>
      <c r="F90" s="17" t="s">
        <v>176</v>
      </c>
      <c r="G90" s="17" t="s">
        <v>22</v>
      </c>
      <c r="H90" s="17"/>
      <c r="I90" s="16">
        <v>300000</v>
      </c>
      <c r="J90" s="65">
        <f t="shared" si="27"/>
        <v>300000</v>
      </c>
      <c r="K90" s="17"/>
      <c r="L90" s="16">
        <v>300000</v>
      </c>
      <c r="M90" s="65">
        <f t="shared" ref="M90:M93" si="34">L90*E90</f>
        <v>300000</v>
      </c>
      <c r="N90" s="17"/>
      <c r="O90" s="16">
        <v>300000</v>
      </c>
      <c r="P90" s="65">
        <f t="shared" ref="P90:P93" si="35">O90*E90</f>
        <v>300000</v>
      </c>
      <c r="Q90" s="62">
        <f t="shared" si="3"/>
        <v>300000</v>
      </c>
      <c r="R90" s="16"/>
      <c r="S90" s="19"/>
      <c r="T90" s="1"/>
      <c r="U90" s="1"/>
      <c r="V90" s="1"/>
      <c r="W90" s="1"/>
      <c r="X90" s="2"/>
      <c r="Y90" s="2"/>
      <c r="Z90" s="2"/>
    </row>
    <row r="91" spans="1:26" ht="15.75" customHeight="1">
      <c r="A91" s="17">
        <v>85</v>
      </c>
      <c r="B91" s="73" t="s">
        <v>177</v>
      </c>
      <c r="C91" s="17" t="s">
        <v>68</v>
      </c>
      <c r="D91" s="61" t="s">
        <v>172</v>
      </c>
      <c r="E91" s="17">
        <v>30</v>
      </c>
      <c r="F91" s="17" t="s">
        <v>70</v>
      </c>
      <c r="G91" s="17" t="s">
        <v>22</v>
      </c>
      <c r="H91" s="17"/>
      <c r="I91" s="13">
        <v>15000</v>
      </c>
      <c r="J91" s="65">
        <f t="shared" si="27"/>
        <v>450000</v>
      </c>
      <c r="K91" s="17"/>
      <c r="L91" s="13">
        <v>15000</v>
      </c>
      <c r="M91" s="65">
        <f t="shared" si="34"/>
        <v>450000</v>
      </c>
      <c r="N91" s="17"/>
      <c r="O91" s="13">
        <v>15000</v>
      </c>
      <c r="P91" s="65">
        <f t="shared" si="35"/>
        <v>450000</v>
      </c>
      <c r="Q91" s="62">
        <f t="shared" si="3"/>
        <v>450000</v>
      </c>
      <c r="R91" s="16"/>
      <c r="S91" s="19"/>
      <c r="T91" s="1"/>
      <c r="U91" s="1"/>
      <c r="V91" s="1"/>
      <c r="W91" s="1"/>
      <c r="X91" s="2"/>
      <c r="Y91" s="2"/>
      <c r="Z91" s="2"/>
    </row>
    <row r="92" spans="1:26" ht="15.75" customHeight="1">
      <c r="A92" s="17">
        <v>86</v>
      </c>
      <c r="B92" s="49"/>
      <c r="C92" s="17" t="s">
        <v>178</v>
      </c>
      <c r="D92" s="61" t="s">
        <v>179</v>
      </c>
      <c r="E92" s="17">
        <v>100</v>
      </c>
      <c r="F92" s="17" t="s">
        <v>70</v>
      </c>
      <c r="G92" s="17" t="s">
        <v>22</v>
      </c>
      <c r="H92" s="17"/>
      <c r="I92" s="16">
        <v>15000</v>
      </c>
      <c r="J92" s="65">
        <f t="shared" si="27"/>
        <v>1500000</v>
      </c>
      <c r="K92" s="17"/>
      <c r="L92" s="16">
        <v>15000</v>
      </c>
      <c r="M92" s="65">
        <f t="shared" si="34"/>
        <v>1500000</v>
      </c>
      <c r="N92" s="17"/>
      <c r="O92" s="16">
        <v>15000</v>
      </c>
      <c r="P92" s="65">
        <f t="shared" si="35"/>
        <v>1500000</v>
      </c>
      <c r="Q92" s="62">
        <f t="shared" si="3"/>
        <v>1500000</v>
      </c>
      <c r="R92" s="16"/>
      <c r="S92" s="19"/>
      <c r="T92" s="1"/>
      <c r="U92" s="1"/>
      <c r="V92" s="1"/>
      <c r="W92" s="1"/>
      <c r="X92" s="2"/>
      <c r="Y92" s="2"/>
      <c r="Z92" s="2"/>
    </row>
    <row r="93" spans="1:26" ht="15.75" customHeight="1">
      <c r="A93" s="17">
        <v>87</v>
      </c>
      <c r="B93" s="57"/>
      <c r="C93" s="17" t="s">
        <v>180</v>
      </c>
      <c r="D93" s="61" t="s">
        <v>181</v>
      </c>
      <c r="E93" s="17">
        <v>1</v>
      </c>
      <c r="F93" s="17" t="s">
        <v>182</v>
      </c>
      <c r="G93" s="17" t="s">
        <v>22</v>
      </c>
      <c r="H93" s="17"/>
      <c r="I93" s="16">
        <v>200000</v>
      </c>
      <c r="J93" s="65">
        <f t="shared" si="27"/>
        <v>200000</v>
      </c>
      <c r="K93" s="17"/>
      <c r="L93" s="16">
        <v>200000</v>
      </c>
      <c r="M93" s="65">
        <f t="shared" si="34"/>
        <v>200000</v>
      </c>
      <c r="N93" s="17"/>
      <c r="O93" s="16">
        <v>200000</v>
      </c>
      <c r="P93" s="65">
        <f t="shared" si="35"/>
        <v>200000</v>
      </c>
      <c r="Q93" s="62">
        <f t="shared" si="3"/>
        <v>200000</v>
      </c>
      <c r="R93" s="16"/>
      <c r="S93" s="19"/>
      <c r="T93" s="1"/>
      <c r="U93" s="1"/>
      <c r="V93" s="1"/>
      <c r="W93" s="1"/>
      <c r="X93" s="2"/>
      <c r="Y93" s="2"/>
      <c r="Z93" s="2"/>
    </row>
    <row r="94" spans="1:26" ht="15.75" customHeight="1">
      <c r="A94" s="17">
        <v>88</v>
      </c>
      <c r="B94" s="76" t="s">
        <v>183</v>
      </c>
      <c r="C94" s="17" t="s">
        <v>184</v>
      </c>
      <c r="D94" s="61" t="s">
        <v>185</v>
      </c>
      <c r="E94" s="17">
        <v>1</v>
      </c>
      <c r="F94" s="17" t="s">
        <v>186</v>
      </c>
      <c r="G94" s="17" t="s">
        <v>22</v>
      </c>
      <c r="H94" s="17"/>
      <c r="I94" s="16">
        <v>1500000</v>
      </c>
      <c r="J94" s="16">
        <f t="shared" si="27"/>
        <v>1500000</v>
      </c>
      <c r="K94" s="17"/>
      <c r="L94" s="16">
        <v>1500000</v>
      </c>
      <c r="M94" s="16">
        <v>1500000</v>
      </c>
      <c r="N94" s="17"/>
      <c r="O94" s="16">
        <v>1500000</v>
      </c>
      <c r="P94" s="16">
        <v>1500000</v>
      </c>
      <c r="Q94" s="62">
        <f t="shared" si="3"/>
        <v>1500000</v>
      </c>
      <c r="R94" s="18"/>
      <c r="S94" s="19"/>
      <c r="T94" s="1"/>
      <c r="U94" s="1"/>
      <c r="V94" s="1"/>
      <c r="W94" s="1"/>
      <c r="X94" s="2"/>
      <c r="Y94" s="2"/>
      <c r="Z94" s="2"/>
    </row>
    <row r="95" spans="1:26" ht="15.75" customHeight="1">
      <c r="A95" s="17">
        <v>89</v>
      </c>
      <c r="B95" s="47"/>
      <c r="C95" s="17" t="s">
        <v>187</v>
      </c>
      <c r="D95" s="61" t="s">
        <v>188</v>
      </c>
      <c r="E95" s="17">
        <v>2</v>
      </c>
      <c r="F95" s="17" t="s">
        <v>189</v>
      </c>
      <c r="G95" s="17" t="s">
        <v>22</v>
      </c>
      <c r="H95" s="17"/>
      <c r="I95" s="16">
        <v>360000</v>
      </c>
      <c r="J95" s="16">
        <f t="shared" si="27"/>
        <v>720000</v>
      </c>
      <c r="K95" s="17"/>
      <c r="L95" s="16">
        <v>360000</v>
      </c>
      <c r="M95" s="16">
        <f t="shared" ref="M95:M97" si="36">L95*E95</f>
        <v>720000</v>
      </c>
      <c r="N95" s="17"/>
      <c r="O95" s="16">
        <v>360000</v>
      </c>
      <c r="P95" s="16">
        <f t="shared" ref="P95:P97" si="37">O95*E95</f>
        <v>720000</v>
      </c>
      <c r="Q95" s="62">
        <f t="shared" si="3"/>
        <v>720000</v>
      </c>
      <c r="R95" s="18"/>
      <c r="S95" s="19"/>
      <c r="T95" s="1"/>
      <c r="U95" s="1"/>
      <c r="V95" s="1"/>
      <c r="W95" s="1"/>
      <c r="X95" s="2"/>
      <c r="Y95" s="2"/>
      <c r="Z95" s="2"/>
    </row>
    <row r="96" spans="1:26" ht="15.75" customHeight="1">
      <c r="A96" s="17">
        <v>90</v>
      </c>
      <c r="B96" s="47"/>
      <c r="C96" s="17" t="s">
        <v>190</v>
      </c>
      <c r="D96" s="17" t="s">
        <v>191</v>
      </c>
      <c r="E96" s="17">
        <v>2</v>
      </c>
      <c r="F96" s="17" t="s">
        <v>182</v>
      </c>
      <c r="G96" s="17" t="s">
        <v>22</v>
      </c>
      <c r="H96" s="17"/>
      <c r="I96" s="16">
        <v>250000</v>
      </c>
      <c r="J96" s="16">
        <f t="shared" si="27"/>
        <v>500000</v>
      </c>
      <c r="K96" s="17"/>
      <c r="L96" s="16">
        <v>250000</v>
      </c>
      <c r="M96" s="16">
        <f t="shared" si="36"/>
        <v>500000</v>
      </c>
      <c r="N96" s="17"/>
      <c r="O96" s="16">
        <v>250000</v>
      </c>
      <c r="P96" s="16">
        <f t="shared" si="37"/>
        <v>500000</v>
      </c>
      <c r="Q96" s="62">
        <f t="shared" si="3"/>
        <v>500000</v>
      </c>
      <c r="R96" s="18"/>
      <c r="S96" s="19"/>
      <c r="T96" s="1"/>
      <c r="U96" s="1"/>
      <c r="V96" s="1"/>
      <c r="W96" s="1"/>
      <c r="X96" s="2"/>
      <c r="Y96" s="2"/>
      <c r="Z96" s="2"/>
    </row>
    <row r="97" spans="1:26" ht="15.75" customHeight="1">
      <c r="A97" s="17">
        <v>91</v>
      </c>
      <c r="B97" s="47"/>
      <c r="C97" s="17" t="s">
        <v>192</v>
      </c>
      <c r="D97" s="61" t="s">
        <v>193</v>
      </c>
      <c r="E97" s="17">
        <v>2</v>
      </c>
      <c r="F97" s="17" t="s">
        <v>186</v>
      </c>
      <c r="G97" s="17" t="s">
        <v>22</v>
      </c>
      <c r="H97" s="17"/>
      <c r="I97" s="16">
        <v>1500000</v>
      </c>
      <c r="J97" s="16">
        <f t="shared" si="27"/>
        <v>3000000</v>
      </c>
      <c r="K97" s="17"/>
      <c r="L97" s="16">
        <v>1500000</v>
      </c>
      <c r="M97" s="16">
        <f t="shared" si="36"/>
        <v>3000000</v>
      </c>
      <c r="N97" s="17"/>
      <c r="O97" s="16">
        <v>1500000</v>
      </c>
      <c r="P97" s="16">
        <f t="shared" si="37"/>
        <v>3000000</v>
      </c>
      <c r="Q97" s="62">
        <f t="shared" si="3"/>
        <v>3000000</v>
      </c>
      <c r="R97" s="18"/>
      <c r="S97" s="19"/>
      <c r="T97" s="1"/>
      <c r="U97" s="1"/>
      <c r="V97" s="1"/>
      <c r="W97" s="1"/>
      <c r="X97" s="2"/>
      <c r="Y97" s="2"/>
      <c r="Z97" s="2"/>
    </row>
    <row r="98" spans="1:26" ht="15.75" customHeight="1">
      <c r="A98" s="17">
        <v>92</v>
      </c>
      <c r="B98" s="53"/>
      <c r="C98" s="17" t="s">
        <v>194</v>
      </c>
      <c r="D98" s="61" t="s">
        <v>195</v>
      </c>
      <c r="E98" s="17">
        <v>1</v>
      </c>
      <c r="F98" s="17" t="s">
        <v>186</v>
      </c>
      <c r="G98" s="17" t="s">
        <v>22</v>
      </c>
      <c r="H98" s="17"/>
      <c r="I98" s="16">
        <v>1300000</v>
      </c>
      <c r="J98" s="16">
        <v>1300000</v>
      </c>
      <c r="K98" s="17"/>
      <c r="L98" s="16">
        <v>1300000</v>
      </c>
      <c r="M98" s="16">
        <v>1300000</v>
      </c>
      <c r="N98" s="17"/>
      <c r="O98" s="16">
        <v>1300000</v>
      </c>
      <c r="P98" s="16">
        <v>1300000</v>
      </c>
      <c r="Q98" s="62">
        <f t="shared" si="3"/>
        <v>1300000</v>
      </c>
      <c r="R98" s="18"/>
      <c r="S98" s="19"/>
      <c r="T98" s="1"/>
      <c r="U98" s="1"/>
      <c r="V98" s="1"/>
      <c r="W98" s="1"/>
      <c r="X98" s="2"/>
      <c r="Y98" s="2"/>
      <c r="Z98" s="2"/>
    </row>
    <row r="99" spans="1:26" ht="15.75" customHeight="1">
      <c r="A99" s="39" t="s">
        <v>196</v>
      </c>
      <c r="B99" s="41"/>
      <c r="C99" s="41"/>
      <c r="D99" s="41"/>
      <c r="E99" s="41"/>
      <c r="F99" s="41"/>
      <c r="G99" s="42"/>
      <c r="H99" s="40">
        <f>SUM(Q7:Q98)</f>
        <v>133887794.0000001</v>
      </c>
      <c r="I99" s="41"/>
      <c r="J99" s="41"/>
      <c r="K99" s="41"/>
      <c r="L99" s="41"/>
      <c r="M99" s="41"/>
      <c r="N99" s="41"/>
      <c r="O99" s="41"/>
      <c r="P99" s="41"/>
      <c r="Q99" s="41"/>
      <c r="R99" s="42"/>
      <c r="S99" s="1"/>
      <c r="T99" s="1"/>
      <c r="U99" s="1"/>
      <c r="V99" s="1"/>
      <c r="W99" s="1"/>
      <c r="X99" s="2"/>
      <c r="Y99" s="2"/>
      <c r="Z99" s="2"/>
    </row>
    <row r="100" spans="1:26" ht="15.75" customHeight="1">
      <c r="A100" s="9"/>
      <c r="B100" s="21"/>
      <c r="C100" s="9"/>
      <c r="D100" s="9"/>
      <c r="E100" s="9"/>
      <c r="F100" s="9"/>
      <c r="G100" s="1"/>
      <c r="H100" s="9"/>
      <c r="I100" s="1"/>
      <c r="J100" s="12"/>
      <c r="K100" s="1"/>
      <c r="L100" s="1"/>
      <c r="M100" s="12"/>
      <c r="N100" s="1"/>
      <c r="O100" s="1"/>
      <c r="P100" s="12"/>
      <c r="Q100" s="77"/>
      <c r="R100" s="1"/>
      <c r="S100" s="1"/>
      <c r="T100" s="1"/>
      <c r="U100" s="1"/>
      <c r="V100" s="1"/>
      <c r="W100" s="1"/>
      <c r="X100" s="2"/>
      <c r="Y100" s="2"/>
      <c r="Z100" s="2"/>
    </row>
    <row r="101" spans="1:26" ht="15.75" customHeight="1">
      <c r="A101" s="9"/>
      <c r="B101" s="21"/>
      <c r="C101" s="9"/>
      <c r="D101" s="9"/>
      <c r="E101" s="9"/>
      <c r="F101" s="9"/>
      <c r="G101" s="1"/>
      <c r="H101" s="9"/>
      <c r="I101" s="1"/>
      <c r="J101" s="12"/>
      <c r="K101" s="1"/>
      <c r="L101" s="1"/>
      <c r="M101" s="12"/>
      <c r="N101" s="1"/>
      <c r="O101" s="1"/>
      <c r="P101" s="12"/>
      <c r="Q101" s="77"/>
      <c r="R101" s="1"/>
      <c r="S101" s="1"/>
      <c r="T101" s="1"/>
      <c r="U101" s="1"/>
      <c r="V101" s="1"/>
      <c r="W101" s="1"/>
      <c r="X101" s="2"/>
      <c r="Y101" s="2"/>
      <c r="Z101" s="2"/>
    </row>
    <row r="102" spans="1:26" ht="15.75" customHeight="1">
      <c r="A102" s="9"/>
      <c r="B102" s="21"/>
      <c r="C102" s="9"/>
      <c r="D102" s="9"/>
      <c r="E102" s="9"/>
      <c r="F102" s="9"/>
      <c r="G102" s="1"/>
      <c r="H102" s="9"/>
      <c r="I102" s="1"/>
      <c r="J102" s="1"/>
      <c r="K102" s="1"/>
      <c r="L102" s="1"/>
      <c r="M102" s="12"/>
      <c r="N102" s="1"/>
      <c r="O102" s="1"/>
      <c r="P102" s="1"/>
      <c r="Q102" s="77"/>
      <c r="R102" s="1"/>
      <c r="S102" s="1"/>
      <c r="T102" s="1"/>
      <c r="U102" s="1"/>
      <c r="V102" s="1"/>
      <c r="W102" s="1"/>
      <c r="X102" s="2"/>
      <c r="Y102" s="2"/>
      <c r="Z102" s="2"/>
    </row>
    <row r="103" spans="1:26" ht="15.75" customHeight="1">
      <c r="A103" s="9"/>
      <c r="B103" s="21"/>
      <c r="C103" s="9"/>
      <c r="D103" s="9"/>
      <c r="E103" s="9"/>
      <c r="F103" s="9"/>
      <c r="G103" s="1"/>
      <c r="H103" s="9"/>
      <c r="I103" s="1"/>
      <c r="J103" s="1"/>
      <c r="K103" s="1"/>
      <c r="L103" s="1"/>
      <c r="M103" s="1"/>
      <c r="N103" s="1"/>
      <c r="O103" s="1"/>
      <c r="P103" s="1"/>
      <c r="Q103" s="77"/>
      <c r="R103" s="1"/>
      <c r="S103" s="1"/>
      <c r="T103" s="1"/>
      <c r="U103" s="1"/>
      <c r="V103" s="1"/>
      <c r="W103" s="1"/>
      <c r="X103" s="2"/>
      <c r="Y103" s="2"/>
      <c r="Z103" s="2"/>
    </row>
    <row r="104" spans="1:26" ht="15.75" customHeight="1">
      <c r="A104" s="9"/>
      <c r="B104" s="21"/>
      <c r="C104" s="9"/>
      <c r="D104" s="9"/>
      <c r="E104" s="9"/>
      <c r="F104" s="9"/>
      <c r="G104" s="1"/>
      <c r="H104" s="9"/>
      <c r="I104" s="1"/>
      <c r="J104" s="1"/>
      <c r="K104" s="1"/>
      <c r="L104" s="1"/>
      <c r="M104" s="1"/>
      <c r="N104" s="1"/>
      <c r="O104" s="1"/>
      <c r="P104" s="1"/>
      <c r="Q104" s="1"/>
      <c r="R104" s="1"/>
      <c r="S104" s="1"/>
      <c r="T104" s="1"/>
      <c r="U104" s="1"/>
      <c r="V104" s="1"/>
      <c r="W104" s="1"/>
      <c r="X104" s="2"/>
      <c r="Y104" s="2"/>
      <c r="Z104" s="2"/>
    </row>
    <row r="105" spans="1:26" ht="15.75" customHeight="1">
      <c r="A105" s="9"/>
      <c r="B105" s="21"/>
      <c r="C105" s="9"/>
      <c r="D105" s="9"/>
      <c r="E105" s="9"/>
      <c r="F105" s="9"/>
      <c r="G105" s="1"/>
      <c r="H105" s="9"/>
      <c r="I105" s="1"/>
      <c r="J105" s="1"/>
      <c r="K105" s="1"/>
      <c r="L105" s="1"/>
      <c r="M105" s="1"/>
      <c r="N105" s="1"/>
      <c r="O105" s="1"/>
      <c r="P105" s="1"/>
      <c r="Q105" s="1"/>
      <c r="R105" s="1"/>
      <c r="S105" s="1"/>
      <c r="T105" s="1"/>
      <c r="U105" s="1"/>
      <c r="V105" s="1"/>
      <c r="W105" s="1"/>
      <c r="X105" s="2"/>
      <c r="Y105" s="2"/>
      <c r="Z105" s="2"/>
    </row>
    <row r="106" spans="1:26" ht="15.75" customHeight="1">
      <c r="A106" s="9"/>
      <c r="B106" s="21"/>
      <c r="C106" s="9"/>
      <c r="D106" s="9"/>
      <c r="E106" s="9"/>
      <c r="F106" s="9"/>
      <c r="G106" s="1"/>
      <c r="H106" s="9"/>
      <c r="I106" s="1"/>
      <c r="J106" s="1"/>
      <c r="K106" s="1"/>
      <c r="L106" s="1"/>
      <c r="M106" s="1"/>
      <c r="N106" s="1"/>
      <c r="O106" s="1"/>
      <c r="P106" s="1"/>
      <c r="Q106" s="1"/>
      <c r="R106" s="1"/>
      <c r="S106" s="1"/>
      <c r="T106" s="1"/>
      <c r="U106" s="1"/>
      <c r="V106" s="1"/>
      <c r="W106" s="1"/>
      <c r="X106" s="2"/>
      <c r="Y106" s="2"/>
      <c r="Z106" s="2"/>
    </row>
    <row r="107" spans="1:26" ht="15.75" customHeight="1">
      <c r="A107" s="9"/>
      <c r="B107" s="21"/>
      <c r="C107" s="9"/>
      <c r="D107" s="9"/>
      <c r="E107" s="9"/>
      <c r="F107" s="9"/>
      <c r="G107" s="1"/>
      <c r="H107" s="9"/>
      <c r="I107" s="1"/>
      <c r="J107" s="1"/>
      <c r="K107" s="1"/>
      <c r="L107" s="1"/>
      <c r="M107" s="1"/>
      <c r="N107" s="1"/>
      <c r="O107" s="1"/>
      <c r="P107" s="1"/>
      <c r="Q107" s="1"/>
      <c r="R107" s="1"/>
      <c r="S107" s="1"/>
      <c r="T107" s="1"/>
      <c r="U107" s="1"/>
      <c r="V107" s="1"/>
      <c r="W107" s="1"/>
      <c r="X107" s="2"/>
      <c r="Y107" s="2"/>
      <c r="Z107" s="2"/>
    </row>
    <row r="108" spans="1:26" ht="15.75" customHeight="1">
      <c r="A108" s="9"/>
      <c r="B108" s="21"/>
      <c r="C108" s="9"/>
      <c r="D108" s="9"/>
      <c r="E108" s="9"/>
      <c r="F108" s="9"/>
      <c r="G108" s="1"/>
      <c r="H108" s="9"/>
      <c r="I108" s="1"/>
      <c r="J108" s="1"/>
      <c r="K108" s="1"/>
      <c r="L108" s="1"/>
      <c r="M108" s="1"/>
      <c r="N108" s="1"/>
      <c r="O108" s="1"/>
      <c r="P108" s="1"/>
      <c r="Q108" s="1"/>
      <c r="R108" s="1"/>
      <c r="S108" s="1"/>
      <c r="T108" s="1"/>
      <c r="U108" s="1"/>
      <c r="V108" s="1"/>
      <c r="W108" s="1"/>
      <c r="X108" s="2"/>
      <c r="Y108" s="2"/>
      <c r="Z108" s="2"/>
    </row>
    <row r="109" spans="1:26" ht="15.75" customHeight="1">
      <c r="A109" s="9"/>
      <c r="B109" s="21"/>
      <c r="C109" s="9"/>
      <c r="D109" s="9"/>
      <c r="E109" s="9"/>
      <c r="F109" s="9"/>
      <c r="G109" s="1"/>
      <c r="H109" s="9"/>
      <c r="I109" s="1"/>
      <c r="J109" s="1"/>
      <c r="K109" s="1"/>
      <c r="L109" s="1"/>
      <c r="M109" s="1"/>
      <c r="N109" s="1"/>
      <c r="O109" s="1"/>
      <c r="P109" s="1"/>
      <c r="Q109" s="1"/>
      <c r="R109" s="1"/>
      <c r="S109" s="1"/>
      <c r="T109" s="1"/>
      <c r="U109" s="1"/>
      <c r="V109" s="1"/>
      <c r="W109" s="1"/>
      <c r="X109" s="2"/>
      <c r="Y109" s="2"/>
      <c r="Z109" s="2"/>
    </row>
    <row r="110" spans="1:26" ht="15.75" customHeight="1">
      <c r="A110" s="9"/>
      <c r="B110" s="21"/>
      <c r="C110" s="9"/>
      <c r="D110" s="9"/>
      <c r="E110" s="9"/>
      <c r="F110" s="9"/>
      <c r="G110" s="1"/>
      <c r="H110" s="9"/>
      <c r="I110" s="1"/>
      <c r="J110" s="1"/>
      <c r="K110" s="1"/>
      <c r="L110" s="1"/>
      <c r="M110" s="1"/>
      <c r="N110" s="1"/>
      <c r="O110" s="1"/>
      <c r="P110" s="1"/>
      <c r="Q110" s="1"/>
      <c r="R110" s="1"/>
      <c r="S110" s="1"/>
      <c r="T110" s="1"/>
      <c r="U110" s="1"/>
      <c r="V110" s="1"/>
      <c r="W110" s="1"/>
      <c r="X110" s="2"/>
      <c r="Y110" s="2"/>
      <c r="Z110" s="2"/>
    </row>
    <row r="111" spans="1:26" ht="15.75" customHeight="1">
      <c r="A111" s="9"/>
      <c r="B111" s="21"/>
      <c r="C111" s="9"/>
      <c r="D111" s="9"/>
      <c r="E111" s="9"/>
      <c r="F111" s="9"/>
      <c r="G111" s="1"/>
      <c r="H111" s="9"/>
      <c r="I111" s="1"/>
      <c r="J111" s="1"/>
      <c r="K111" s="1"/>
      <c r="L111" s="1"/>
      <c r="M111" s="1"/>
      <c r="N111" s="1"/>
      <c r="O111" s="1"/>
      <c r="P111" s="1"/>
      <c r="Q111" s="1"/>
      <c r="R111" s="1"/>
      <c r="S111" s="1"/>
      <c r="T111" s="1"/>
      <c r="U111" s="1"/>
      <c r="V111" s="1"/>
      <c r="W111" s="1"/>
      <c r="X111" s="2"/>
      <c r="Y111" s="2"/>
      <c r="Z111" s="2"/>
    </row>
    <row r="112" spans="1:26" ht="15.75" customHeight="1">
      <c r="A112" s="9"/>
      <c r="B112" s="21"/>
      <c r="C112" s="9"/>
      <c r="D112" s="9"/>
      <c r="E112" s="9"/>
      <c r="F112" s="9"/>
      <c r="G112" s="1"/>
      <c r="H112" s="9"/>
      <c r="I112" s="1"/>
      <c r="J112" s="1"/>
      <c r="K112" s="1"/>
      <c r="L112" s="1"/>
      <c r="M112" s="1"/>
      <c r="N112" s="1"/>
      <c r="O112" s="1"/>
      <c r="P112" s="1"/>
      <c r="Q112" s="1"/>
      <c r="R112" s="1"/>
      <c r="S112" s="1"/>
      <c r="T112" s="1"/>
      <c r="U112" s="1"/>
      <c r="V112" s="1"/>
      <c r="W112" s="1"/>
      <c r="X112" s="2"/>
      <c r="Y112" s="2"/>
      <c r="Z112" s="2"/>
    </row>
    <row r="113" spans="1:26" ht="15.75" customHeight="1">
      <c r="A113" s="21"/>
      <c r="B113" s="21"/>
      <c r="C113" s="9"/>
      <c r="D113" s="9"/>
      <c r="E113" s="9"/>
      <c r="F113" s="9"/>
      <c r="G113" s="1"/>
      <c r="H113" s="9"/>
      <c r="I113" s="1"/>
      <c r="J113" s="1"/>
      <c r="K113" s="1"/>
      <c r="L113" s="1"/>
      <c r="M113" s="1"/>
      <c r="N113" s="1"/>
      <c r="O113" s="1"/>
      <c r="P113" s="1"/>
      <c r="Q113" s="1"/>
      <c r="R113" s="1"/>
      <c r="S113" s="1"/>
      <c r="T113" s="1"/>
      <c r="U113" s="1"/>
      <c r="V113" s="1"/>
      <c r="W113" s="1"/>
      <c r="X113" s="2"/>
      <c r="Y113" s="2"/>
      <c r="Z113" s="2"/>
    </row>
    <row r="114" spans="1:26" ht="15.75" customHeight="1">
      <c r="A114" s="21"/>
      <c r="B114" s="21"/>
      <c r="C114" s="9"/>
      <c r="D114" s="9"/>
      <c r="E114" s="9"/>
      <c r="F114" s="9"/>
      <c r="G114" s="1"/>
      <c r="H114" s="9"/>
      <c r="I114" s="1"/>
      <c r="J114" s="1"/>
      <c r="K114" s="1"/>
      <c r="L114" s="1"/>
      <c r="M114" s="1"/>
      <c r="N114" s="1"/>
      <c r="O114" s="1"/>
      <c r="P114" s="1"/>
      <c r="Q114" s="1"/>
      <c r="R114" s="1"/>
      <c r="S114" s="1"/>
      <c r="T114" s="1"/>
      <c r="U114" s="1"/>
      <c r="V114" s="1"/>
      <c r="W114" s="1"/>
      <c r="X114" s="2"/>
      <c r="Y114" s="2"/>
      <c r="Z114" s="2"/>
    </row>
    <row r="115" spans="1:26" ht="15.75" customHeight="1">
      <c r="A115" s="21"/>
      <c r="B115" s="21"/>
      <c r="C115" s="9"/>
      <c r="D115" s="9"/>
      <c r="E115" s="9"/>
      <c r="F115" s="9"/>
      <c r="G115" s="1"/>
      <c r="H115" s="9"/>
      <c r="I115" s="1"/>
      <c r="J115" s="1"/>
      <c r="K115" s="1"/>
      <c r="L115" s="1"/>
      <c r="M115" s="1"/>
      <c r="N115" s="1"/>
      <c r="O115" s="1"/>
      <c r="P115" s="1"/>
      <c r="Q115" s="1"/>
      <c r="R115" s="1"/>
      <c r="S115" s="1"/>
      <c r="T115" s="1"/>
      <c r="U115" s="1"/>
      <c r="V115" s="1"/>
      <c r="W115" s="1"/>
      <c r="X115" s="2"/>
      <c r="Y115" s="2"/>
      <c r="Z115" s="2"/>
    </row>
    <row r="116" spans="1:26" ht="15.75" customHeight="1">
      <c r="A116" s="21"/>
      <c r="B116" s="21"/>
      <c r="C116" s="9"/>
      <c r="D116" s="9"/>
      <c r="E116" s="9"/>
      <c r="F116" s="9"/>
      <c r="G116" s="1"/>
      <c r="H116" s="9"/>
      <c r="I116" s="1"/>
      <c r="J116" s="1"/>
      <c r="K116" s="1"/>
      <c r="L116" s="1"/>
      <c r="M116" s="1"/>
      <c r="N116" s="1"/>
      <c r="O116" s="1"/>
      <c r="P116" s="1"/>
      <c r="Q116" s="1"/>
      <c r="R116" s="1"/>
      <c r="S116" s="1"/>
      <c r="T116" s="1"/>
      <c r="U116" s="1"/>
      <c r="V116" s="1"/>
      <c r="W116" s="1"/>
      <c r="X116" s="2"/>
      <c r="Y116" s="2"/>
      <c r="Z116" s="2"/>
    </row>
    <row r="117" spans="1:26" ht="15.75" customHeight="1">
      <c r="A117" s="21"/>
      <c r="B117" s="21"/>
      <c r="C117" s="9"/>
      <c r="D117" s="9"/>
      <c r="E117" s="9"/>
      <c r="F117" s="9"/>
      <c r="G117" s="1"/>
      <c r="H117" s="9"/>
      <c r="I117" s="1"/>
      <c r="J117" s="1"/>
      <c r="K117" s="1"/>
      <c r="L117" s="1"/>
      <c r="M117" s="1"/>
      <c r="N117" s="1"/>
      <c r="O117" s="1"/>
      <c r="P117" s="1"/>
      <c r="Q117" s="1"/>
      <c r="R117" s="1"/>
      <c r="S117" s="1"/>
      <c r="T117" s="1"/>
      <c r="U117" s="1"/>
      <c r="V117" s="1"/>
      <c r="W117" s="1"/>
      <c r="X117" s="2"/>
      <c r="Y117" s="2"/>
      <c r="Z117" s="2"/>
    </row>
    <row r="118" spans="1:26" ht="15.75" customHeight="1">
      <c r="A118" s="21"/>
      <c r="B118" s="21"/>
      <c r="C118" s="9"/>
      <c r="D118" s="9"/>
      <c r="E118" s="9"/>
      <c r="F118" s="9"/>
      <c r="G118" s="1"/>
      <c r="H118" s="9"/>
      <c r="I118" s="1"/>
      <c r="J118" s="1"/>
      <c r="K118" s="1"/>
      <c r="L118" s="1"/>
      <c r="M118" s="1"/>
      <c r="N118" s="1"/>
      <c r="O118" s="1"/>
      <c r="P118" s="1"/>
      <c r="Q118" s="1"/>
      <c r="R118" s="1"/>
      <c r="S118" s="1"/>
      <c r="T118" s="1"/>
      <c r="U118" s="1"/>
      <c r="V118" s="1"/>
      <c r="W118" s="1"/>
      <c r="X118" s="2"/>
      <c r="Y118" s="2"/>
      <c r="Z118" s="2"/>
    </row>
    <row r="119" spans="1:26" ht="15.75" customHeight="1">
      <c r="A119" s="21"/>
      <c r="B119" s="21"/>
      <c r="C119" s="9"/>
      <c r="D119" s="9"/>
      <c r="E119" s="9"/>
      <c r="F119" s="9"/>
      <c r="G119" s="1"/>
      <c r="H119" s="9"/>
      <c r="I119" s="1"/>
      <c r="J119" s="1"/>
      <c r="K119" s="1"/>
      <c r="L119" s="1"/>
      <c r="M119" s="1"/>
      <c r="N119" s="1"/>
      <c r="O119" s="1"/>
      <c r="P119" s="1"/>
      <c r="Q119" s="1"/>
      <c r="R119" s="1"/>
      <c r="S119" s="1"/>
      <c r="T119" s="1"/>
      <c r="U119" s="1"/>
      <c r="V119" s="1"/>
      <c r="W119" s="1"/>
      <c r="X119" s="2"/>
      <c r="Y119" s="2"/>
      <c r="Z119" s="2"/>
    </row>
    <row r="120" spans="1:26" ht="15.75" customHeight="1">
      <c r="A120" s="21"/>
      <c r="B120" s="21"/>
      <c r="C120" s="9"/>
      <c r="D120" s="9"/>
      <c r="E120" s="9"/>
      <c r="F120" s="9"/>
      <c r="G120" s="1"/>
      <c r="H120" s="9"/>
      <c r="I120" s="1"/>
      <c r="J120" s="1"/>
      <c r="K120" s="1"/>
      <c r="L120" s="1"/>
      <c r="M120" s="1"/>
      <c r="N120" s="1"/>
      <c r="O120" s="1"/>
      <c r="P120" s="1"/>
      <c r="Q120" s="1"/>
      <c r="R120" s="1"/>
      <c r="S120" s="1"/>
      <c r="T120" s="1"/>
      <c r="U120" s="1"/>
      <c r="V120" s="1"/>
      <c r="W120" s="1"/>
      <c r="X120" s="2"/>
      <c r="Y120" s="2"/>
      <c r="Z120" s="2"/>
    </row>
    <row r="121" spans="1:26" ht="15.75" customHeight="1">
      <c r="A121" s="21"/>
      <c r="B121" s="21"/>
      <c r="C121" s="9"/>
      <c r="D121" s="9"/>
      <c r="E121" s="9"/>
      <c r="F121" s="9"/>
      <c r="G121" s="1"/>
      <c r="H121" s="9"/>
      <c r="I121" s="1"/>
      <c r="J121" s="1"/>
      <c r="K121" s="1"/>
      <c r="L121" s="1"/>
      <c r="M121" s="1"/>
      <c r="N121" s="1"/>
      <c r="O121" s="1"/>
      <c r="P121" s="1"/>
      <c r="Q121" s="1"/>
      <c r="R121" s="1"/>
      <c r="S121" s="1"/>
      <c r="T121" s="1"/>
      <c r="U121" s="1"/>
      <c r="V121" s="1"/>
      <c r="W121" s="1"/>
      <c r="X121" s="2"/>
      <c r="Y121" s="2"/>
      <c r="Z121" s="2"/>
    </row>
    <row r="122" spans="1:26" ht="15.75" customHeight="1">
      <c r="A122" s="21"/>
      <c r="B122" s="21"/>
      <c r="C122" s="9"/>
      <c r="D122" s="9"/>
      <c r="E122" s="9"/>
      <c r="F122" s="9"/>
      <c r="G122" s="1"/>
      <c r="H122" s="9"/>
      <c r="I122" s="1"/>
      <c r="J122" s="1"/>
      <c r="K122" s="1"/>
      <c r="L122" s="1"/>
      <c r="M122" s="1"/>
      <c r="N122" s="1"/>
      <c r="O122" s="1"/>
      <c r="P122" s="1"/>
      <c r="Q122" s="1"/>
      <c r="R122" s="1"/>
      <c r="S122" s="1"/>
      <c r="T122" s="1"/>
      <c r="U122" s="1"/>
      <c r="V122" s="1"/>
      <c r="W122" s="1"/>
      <c r="X122" s="2"/>
      <c r="Y122" s="2"/>
      <c r="Z122" s="2"/>
    </row>
    <row r="123" spans="1:26" ht="15.75" customHeight="1">
      <c r="A123" s="21"/>
      <c r="B123" s="21"/>
      <c r="C123" s="9"/>
      <c r="D123" s="9"/>
      <c r="E123" s="9"/>
      <c r="F123" s="9"/>
      <c r="G123" s="1"/>
      <c r="H123" s="9"/>
      <c r="I123" s="1"/>
      <c r="J123" s="1"/>
      <c r="K123" s="1"/>
      <c r="L123" s="1"/>
      <c r="M123" s="1"/>
      <c r="N123" s="1"/>
      <c r="O123" s="1"/>
      <c r="P123" s="1"/>
      <c r="Q123" s="1"/>
      <c r="R123" s="1"/>
      <c r="S123" s="1"/>
      <c r="T123" s="1"/>
      <c r="U123" s="1"/>
      <c r="V123" s="1"/>
      <c r="W123" s="1"/>
      <c r="X123" s="2"/>
      <c r="Y123" s="2"/>
      <c r="Z123" s="2"/>
    </row>
    <row r="124" spans="1:26" ht="15.75" customHeight="1">
      <c r="A124" s="21"/>
      <c r="B124" s="21"/>
      <c r="C124" s="9"/>
      <c r="D124" s="9"/>
      <c r="E124" s="9"/>
      <c r="F124" s="9"/>
      <c r="G124" s="1"/>
      <c r="H124" s="9"/>
      <c r="I124" s="1"/>
      <c r="J124" s="1"/>
      <c r="K124" s="1"/>
      <c r="L124" s="1"/>
      <c r="M124" s="1"/>
      <c r="N124" s="1"/>
      <c r="O124" s="1"/>
      <c r="P124" s="1"/>
      <c r="Q124" s="1"/>
      <c r="R124" s="1"/>
      <c r="S124" s="1"/>
      <c r="T124" s="1"/>
      <c r="U124" s="1"/>
      <c r="V124" s="1"/>
      <c r="W124" s="1"/>
      <c r="X124" s="2"/>
      <c r="Y124" s="2"/>
      <c r="Z124" s="2"/>
    </row>
    <row r="125" spans="1:26" ht="15.75" customHeight="1">
      <c r="A125" s="21"/>
      <c r="B125" s="21"/>
      <c r="C125" s="9"/>
      <c r="D125" s="9"/>
      <c r="E125" s="9"/>
      <c r="F125" s="9"/>
      <c r="G125" s="1"/>
      <c r="H125" s="9"/>
      <c r="I125" s="1"/>
      <c r="J125" s="1"/>
      <c r="K125" s="1"/>
      <c r="L125" s="1"/>
      <c r="M125" s="1"/>
      <c r="N125" s="1"/>
      <c r="O125" s="1"/>
      <c r="P125" s="1"/>
      <c r="Q125" s="1"/>
      <c r="R125" s="1"/>
      <c r="S125" s="1"/>
      <c r="T125" s="1"/>
      <c r="U125" s="1"/>
      <c r="V125" s="1"/>
      <c r="W125" s="1"/>
      <c r="X125" s="2"/>
      <c r="Y125" s="2"/>
      <c r="Z125" s="2"/>
    </row>
    <row r="126" spans="1:26" ht="15.75" customHeight="1">
      <c r="A126" s="21"/>
      <c r="B126" s="21"/>
      <c r="C126" s="9"/>
      <c r="D126" s="9"/>
      <c r="E126" s="9"/>
      <c r="F126" s="9"/>
      <c r="G126" s="1"/>
      <c r="H126" s="9"/>
      <c r="I126" s="1"/>
      <c r="J126" s="1"/>
      <c r="K126" s="1"/>
      <c r="L126" s="1"/>
      <c r="M126" s="1"/>
      <c r="N126" s="1"/>
      <c r="O126" s="1"/>
      <c r="P126" s="1"/>
      <c r="Q126" s="1"/>
      <c r="R126" s="1"/>
      <c r="S126" s="1"/>
      <c r="T126" s="1"/>
      <c r="U126" s="1"/>
      <c r="V126" s="1"/>
      <c r="W126" s="1"/>
      <c r="X126" s="2"/>
      <c r="Y126" s="2"/>
      <c r="Z126" s="2"/>
    </row>
    <row r="127" spans="1:26" ht="15.75" customHeight="1">
      <c r="A127" s="21"/>
      <c r="B127" s="21"/>
      <c r="C127" s="9"/>
      <c r="D127" s="9"/>
      <c r="E127" s="9"/>
      <c r="F127" s="9"/>
      <c r="G127" s="1"/>
      <c r="H127" s="9"/>
      <c r="I127" s="1"/>
      <c r="J127" s="1"/>
      <c r="K127" s="1"/>
      <c r="L127" s="1"/>
      <c r="M127" s="1"/>
      <c r="N127" s="1"/>
      <c r="O127" s="1"/>
      <c r="P127" s="1"/>
      <c r="Q127" s="1"/>
      <c r="R127" s="1"/>
      <c r="S127" s="1"/>
      <c r="T127" s="1"/>
      <c r="U127" s="1"/>
      <c r="V127" s="1"/>
      <c r="W127" s="1"/>
      <c r="X127" s="2"/>
      <c r="Y127" s="2"/>
      <c r="Z127" s="2"/>
    </row>
    <row r="128" spans="1:26" ht="15.75" customHeight="1">
      <c r="A128" s="21"/>
      <c r="B128" s="21"/>
      <c r="C128" s="9"/>
      <c r="D128" s="9"/>
      <c r="E128" s="9"/>
      <c r="F128" s="9"/>
      <c r="G128" s="1"/>
      <c r="H128" s="9"/>
      <c r="I128" s="1"/>
      <c r="J128" s="1"/>
      <c r="K128" s="1"/>
      <c r="L128" s="1"/>
      <c r="M128" s="1"/>
      <c r="N128" s="1"/>
      <c r="O128" s="1"/>
      <c r="P128" s="1"/>
      <c r="Q128" s="1"/>
      <c r="R128" s="1"/>
      <c r="S128" s="1"/>
      <c r="T128" s="1"/>
      <c r="U128" s="1"/>
      <c r="V128" s="1"/>
      <c r="W128" s="1"/>
      <c r="X128" s="2"/>
      <c r="Y128" s="2"/>
      <c r="Z128" s="2"/>
    </row>
    <row r="129" spans="1:26" ht="15.75" customHeight="1">
      <c r="A129" s="21"/>
      <c r="B129" s="21"/>
      <c r="C129" s="9"/>
      <c r="D129" s="9"/>
      <c r="E129" s="9"/>
      <c r="F129" s="9"/>
      <c r="G129" s="1"/>
      <c r="H129" s="9"/>
      <c r="I129" s="1"/>
      <c r="J129" s="1"/>
      <c r="K129" s="1"/>
      <c r="L129" s="1"/>
      <c r="M129" s="1"/>
      <c r="N129" s="1"/>
      <c r="O129" s="1"/>
      <c r="P129" s="1"/>
      <c r="Q129" s="1"/>
      <c r="R129" s="1"/>
      <c r="S129" s="1"/>
      <c r="T129" s="1"/>
      <c r="U129" s="1"/>
      <c r="V129" s="1"/>
      <c r="W129" s="1"/>
      <c r="X129" s="2"/>
      <c r="Y129" s="2"/>
      <c r="Z129" s="2"/>
    </row>
    <row r="130" spans="1:26" ht="15.75" customHeight="1">
      <c r="A130" s="21"/>
      <c r="B130" s="21"/>
      <c r="C130" s="9"/>
      <c r="D130" s="9"/>
      <c r="E130" s="9"/>
      <c r="F130" s="9"/>
      <c r="G130" s="1"/>
      <c r="H130" s="9"/>
      <c r="I130" s="1"/>
      <c r="J130" s="1"/>
      <c r="K130" s="1"/>
      <c r="L130" s="1"/>
      <c r="M130" s="1"/>
      <c r="N130" s="1"/>
      <c r="O130" s="1"/>
      <c r="P130" s="1"/>
      <c r="Q130" s="1"/>
      <c r="R130" s="1"/>
      <c r="S130" s="1"/>
      <c r="T130" s="1"/>
      <c r="U130" s="1"/>
      <c r="V130" s="1"/>
      <c r="W130" s="1"/>
      <c r="X130" s="2"/>
      <c r="Y130" s="2"/>
      <c r="Z130" s="2"/>
    </row>
    <row r="131" spans="1:26" ht="15.75" customHeight="1">
      <c r="A131" s="21"/>
      <c r="B131" s="21"/>
      <c r="C131" s="9"/>
      <c r="D131" s="9"/>
      <c r="E131" s="9"/>
      <c r="F131" s="9"/>
      <c r="G131" s="1"/>
      <c r="H131" s="9"/>
      <c r="I131" s="1"/>
      <c r="J131" s="1"/>
      <c r="K131" s="1"/>
      <c r="L131" s="1"/>
      <c r="M131" s="1"/>
      <c r="N131" s="1"/>
      <c r="O131" s="1"/>
      <c r="P131" s="1"/>
      <c r="Q131" s="1"/>
      <c r="R131" s="1"/>
      <c r="S131" s="1"/>
      <c r="T131" s="1"/>
      <c r="U131" s="1"/>
      <c r="V131" s="1"/>
      <c r="W131" s="1"/>
      <c r="X131" s="2"/>
      <c r="Y131" s="2"/>
      <c r="Z131" s="2"/>
    </row>
    <row r="132" spans="1:26" ht="15.75" customHeight="1">
      <c r="A132" s="21"/>
      <c r="B132" s="21"/>
      <c r="C132" s="9"/>
      <c r="D132" s="9"/>
      <c r="E132" s="9"/>
      <c r="F132" s="9"/>
      <c r="G132" s="1"/>
      <c r="H132" s="9"/>
      <c r="I132" s="1"/>
      <c r="J132" s="1"/>
      <c r="K132" s="1"/>
      <c r="L132" s="1"/>
      <c r="M132" s="1"/>
      <c r="N132" s="1"/>
      <c r="O132" s="1"/>
      <c r="P132" s="1"/>
      <c r="Q132" s="1"/>
      <c r="R132" s="1"/>
      <c r="S132" s="1"/>
      <c r="T132" s="1"/>
      <c r="U132" s="1"/>
      <c r="V132" s="1"/>
      <c r="W132" s="1"/>
      <c r="X132" s="2"/>
      <c r="Y132" s="2"/>
      <c r="Z132" s="2"/>
    </row>
    <row r="133" spans="1:26" ht="15.75" customHeight="1">
      <c r="A133" s="21"/>
      <c r="B133" s="21"/>
      <c r="C133" s="9"/>
      <c r="D133" s="9"/>
      <c r="E133" s="9"/>
      <c r="F133" s="9"/>
      <c r="G133" s="1"/>
      <c r="H133" s="9"/>
      <c r="I133" s="1"/>
      <c r="J133" s="1"/>
      <c r="K133" s="1"/>
      <c r="L133" s="1"/>
      <c r="M133" s="1"/>
      <c r="N133" s="1"/>
      <c r="O133" s="1"/>
      <c r="P133" s="1"/>
      <c r="Q133" s="1"/>
      <c r="R133" s="1"/>
      <c r="S133" s="1"/>
      <c r="T133" s="1"/>
      <c r="U133" s="1"/>
      <c r="V133" s="1"/>
      <c r="W133" s="1"/>
      <c r="X133" s="2"/>
      <c r="Y133" s="2"/>
      <c r="Z133" s="2"/>
    </row>
    <row r="134" spans="1:26" ht="15.75" customHeight="1">
      <c r="A134" s="21"/>
      <c r="B134" s="21"/>
      <c r="C134" s="9"/>
      <c r="D134" s="9"/>
      <c r="E134" s="9"/>
      <c r="F134" s="9"/>
      <c r="G134" s="1"/>
      <c r="H134" s="9"/>
      <c r="I134" s="1"/>
      <c r="J134" s="1"/>
      <c r="K134" s="1"/>
      <c r="L134" s="1"/>
      <c r="M134" s="1"/>
      <c r="N134" s="1"/>
      <c r="O134" s="1"/>
      <c r="P134" s="1"/>
      <c r="Q134" s="1"/>
      <c r="R134" s="1"/>
      <c r="S134" s="1"/>
      <c r="T134" s="1"/>
      <c r="U134" s="1"/>
      <c r="V134" s="1"/>
      <c r="W134" s="1"/>
      <c r="X134" s="2"/>
      <c r="Y134" s="2"/>
      <c r="Z134" s="2"/>
    </row>
    <row r="135" spans="1:26" ht="15.75" customHeight="1">
      <c r="A135" s="21"/>
      <c r="B135" s="21"/>
      <c r="C135" s="9"/>
      <c r="D135" s="9"/>
      <c r="E135" s="9"/>
      <c r="F135" s="9"/>
      <c r="G135" s="1"/>
      <c r="H135" s="9"/>
      <c r="I135" s="1"/>
      <c r="J135" s="1"/>
      <c r="K135" s="1"/>
      <c r="L135" s="1"/>
      <c r="M135" s="1"/>
      <c r="N135" s="1"/>
      <c r="O135" s="1"/>
      <c r="P135" s="1"/>
      <c r="Q135" s="1"/>
      <c r="R135" s="1"/>
      <c r="S135" s="1"/>
      <c r="T135" s="1"/>
      <c r="U135" s="1"/>
      <c r="V135" s="1"/>
      <c r="W135" s="1"/>
      <c r="X135" s="2"/>
      <c r="Y135" s="2"/>
      <c r="Z135" s="2"/>
    </row>
    <row r="136" spans="1:26" ht="15.75" customHeight="1">
      <c r="A136" s="21"/>
      <c r="B136" s="21"/>
      <c r="C136" s="9"/>
      <c r="D136" s="9"/>
      <c r="E136" s="9"/>
      <c r="F136" s="9"/>
      <c r="G136" s="1"/>
      <c r="H136" s="9"/>
      <c r="I136" s="1"/>
      <c r="J136" s="1"/>
      <c r="K136" s="1"/>
      <c r="L136" s="1"/>
      <c r="M136" s="1"/>
      <c r="N136" s="1"/>
      <c r="O136" s="1"/>
      <c r="P136" s="1"/>
      <c r="Q136" s="1"/>
      <c r="R136" s="1"/>
      <c r="S136" s="1"/>
      <c r="T136" s="1"/>
      <c r="U136" s="1"/>
      <c r="V136" s="1"/>
      <c r="W136" s="1"/>
      <c r="X136" s="2"/>
      <c r="Y136" s="2"/>
      <c r="Z136" s="2"/>
    </row>
    <row r="137" spans="1:26" ht="15.75" customHeight="1">
      <c r="A137" s="21"/>
      <c r="B137" s="21"/>
      <c r="C137" s="9"/>
      <c r="D137" s="9"/>
      <c r="E137" s="9"/>
      <c r="F137" s="9"/>
      <c r="G137" s="1"/>
      <c r="H137" s="9"/>
      <c r="I137" s="1"/>
      <c r="J137" s="1"/>
      <c r="K137" s="1"/>
      <c r="L137" s="1"/>
      <c r="M137" s="1"/>
      <c r="N137" s="1"/>
      <c r="O137" s="1"/>
      <c r="P137" s="1"/>
      <c r="Q137" s="1"/>
      <c r="R137" s="1"/>
      <c r="S137" s="1"/>
      <c r="T137" s="1"/>
      <c r="U137" s="1"/>
      <c r="V137" s="1"/>
      <c r="W137" s="1"/>
      <c r="X137" s="2"/>
      <c r="Y137" s="2"/>
      <c r="Z137" s="2"/>
    </row>
    <row r="138" spans="1:26" ht="15.75" customHeight="1">
      <c r="A138" s="21"/>
      <c r="B138" s="21"/>
      <c r="C138" s="9"/>
      <c r="D138" s="9"/>
      <c r="E138" s="9"/>
      <c r="F138" s="9"/>
      <c r="G138" s="1"/>
      <c r="H138" s="9"/>
      <c r="I138" s="1"/>
      <c r="J138" s="1"/>
      <c r="K138" s="1"/>
      <c r="L138" s="1"/>
      <c r="M138" s="1"/>
      <c r="N138" s="1"/>
      <c r="O138" s="1"/>
      <c r="P138" s="1"/>
      <c r="Q138" s="1"/>
      <c r="R138" s="1"/>
      <c r="S138" s="1"/>
      <c r="T138" s="1"/>
      <c r="U138" s="1"/>
      <c r="V138" s="1"/>
      <c r="W138" s="1"/>
      <c r="X138" s="2"/>
      <c r="Y138" s="2"/>
      <c r="Z138" s="2"/>
    </row>
    <row r="139" spans="1:26" ht="15.75" customHeight="1">
      <c r="A139" s="21"/>
      <c r="B139" s="21"/>
      <c r="C139" s="9"/>
      <c r="D139" s="9"/>
      <c r="E139" s="9"/>
      <c r="F139" s="9"/>
      <c r="G139" s="1"/>
      <c r="H139" s="9"/>
      <c r="I139" s="1"/>
      <c r="J139" s="1"/>
      <c r="K139" s="1"/>
      <c r="L139" s="1"/>
      <c r="M139" s="1"/>
      <c r="N139" s="1"/>
      <c r="O139" s="1"/>
      <c r="P139" s="1"/>
      <c r="Q139" s="1"/>
      <c r="R139" s="1"/>
      <c r="S139" s="1"/>
      <c r="T139" s="1"/>
      <c r="U139" s="1"/>
      <c r="V139" s="1"/>
      <c r="W139" s="1"/>
      <c r="X139" s="2"/>
      <c r="Y139" s="2"/>
      <c r="Z139" s="2"/>
    </row>
    <row r="140" spans="1:26" ht="15.75" customHeight="1">
      <c r="A140" s="21"/>
      <c r="B140" s="21"/>
      <c r="C140" s="9"/>
      <c r="D140" s="9"/>
      <c r="E140" s="9"/>
      <c r="F140" s="9"/>
      <c r="G140" s="1"/>
      <c r="H140" s="9"/>
      <c r="I140" s="1"/>
      <c r="J140" s="1"/>
      <c r="K140" s="1"/>
      <c r="L140" s="1"/>
      <c r="M140" s="1"/>
      <c r="N140" s="1"/>
      <c r="O140" s="1"/>
      <c r="P140" s="1"/>
      <c r="Q140" s="1"/>
      <c r="R140" s="1"/>
      <c r="S140" s="1"/>
      <c r="T140" s="1"/>
      <c r="U140" s="1"/>
      <c r="V140" s="1"/>
      <c r="W140" s="1"/>
      <c r="X140" s="2"/>
      <c r="Y140" s="2"/>
      <c r="Z140" s="2"/>
    </row>
    <row r="141" spans="1:26" ht="15.75" customHeight="1">
      <c r="A141" s="21"/>
      <c r="B141" s="21"/>
      <c r="C141" s="9"/>
      <c r="D141" s="9"/>
      <c r="E141" s="9"/>
      <c r="F141" s="9"/>
      <c r="G141" s="1"/>
      <c r="H141" s="9"/>
      <c r="I141" s="1"/>
      <c r="J141" s="1"/>
      <c r="K141" s="1"/>
      <c r="L141" s="1"/>
      <c r="M141" s="1"/>
      <c r="N141" s="1"/>
      <c r="O141" s="1"/>
      <c r="P141" s="1"/>
      <c r="Q141" s="1"/>
      <c r="R141" s="1"/>
      <c r="S141" s="1"/>
      <c r="T141" s="1"/>
      <c r="U141" s="1"/>
      <c r="V141" s="1"/>
      <c r="W141" s="1"/>
      <c r="X141" s="2"/>
      <c r="Y141" s="2"/>
      <c r="Z141" s="2"/>
    </row>
    <row r="142" spans="1:26" ht="15.75" customHeight="1">
      <c r="A142" s="21"/>
      <c r="B142" s="21"/>
      <c r="C142" s="9"/>
      <c r="D142" s="9"/>
      <c r="E142" s="9"/>
      <c r="F142" s="9"/>
      <c r="G142" s="1"/>
      <c r="H142" s="9"/>
      <c r="I142" s="1"/>
      <c r="J142" s="1"/>
      <c r="K142" s="1"/>
      <c r="L142" s="1"/>
      <c r="M142" s="1"/>
      <c r="N142" s="1"/>
      <c r="O142" s="1"/>
      <c r="P142" s="1"/>
      <c r="Q142" s="1"/>
      <c r="R142" s="1"/>
      <c r="S142" s="1"/>
      <c r="T142" s="1"/>
      <c r="U142" s="1"/>
      <c r="V142" s="1"/>
      <c r="W142" s="1"/>
      <c r="X142" s="2"/>
      <c r="Y142" s="2"/>
      <c r="Z142" s="2"/>
    </row>
    <row r="143" spans="1:26" ht="15.75" customHeight="1">
      <c r="A143" s="21"/>
      <c r="B143" s="21"/>
      <c r="C143" s="9"/>
      <c r="D143" s="9"/>
      <c r="E143" s="9"/>
      <c r="F143" s="9"/>
      <c r="G143" s="1"/>
      <c r="H143" s="9"/>
      <c r="I143" s="1"/>
      <c r="J143" s="1"/>
      <c r="K143" s="1"/>
      <c r="L143" s="1"/>
      <c r="M143" s="1"/>
      <c r="N143" s="1"/>
      <c r="O143" s="1"/>
      <c r="P143" s="1"/>
      <c r="Q143" s="1"/>
      <c r="R143" s="1"/>
      <c r="S143" s="1"/>
      <c r="T143" s="1"/>
      <c r="U143" s="1"/>
      <c r="V143" s="1"/>
      <c r="W143" s="1"/>
      <c r="X143" s="2"/>
      <c r="Y143" s="2"/>
      <c r="Z143" s="2"/>
    </row>
    <row r="144" spans="1:26" ht="15.75" customHeight="1">
      <c r="A144" s="21"/>
      <c r="B144" s="21"/>
      <c r="C144" s="9"/>
      <c r="D144" s="9"/>
      <c r="E144" s="9"/>
      <c r="F144" s="9"/>
      <c r="G144" s="1"/>
      <c r="H144" s="9"/>
      <c r="I144" s="1"/>
      <c r="J144" s="1"/>
      <c r="K144" s="1"/>
      <c r="L144" s="1"/>
      <c r="M144" s="1"/>
      <c r="N144" s="1"/>
      <c r="O144" s="1"/>
      <c r="P144" s="1"/>
      <c r="Q144" s="1"/>
      <c r="R144" s="1"/>
      <c r="S144" s="1"/>
      <c r="T144" s="1"/>
      <c r="U144" s="1"/>
      <c r="V144" s="1"/>
      <c r="W144" s="1"/>
      <c r="X144" s="2"/>
      <c r="Y144" s="2"/>
      <c r="Z144" s="2"/>
    </row>
    <row r="145" spans="1:26" ht="15.75" customHeight="1">
      <c r="A145" s="21"/>
      <c r="B145" s="21"/>
      <c r="C145" s="9"/>
      <c r="D145" s="9"/>
      <c r="E145" s="9"/>
      <c r="F145" s="9"/>
      <c r="G145" s="1"/>
      <c r="H145" s="9"/>
      <c r="I145" s="1"/>
      <c r="J145" s="1"/>
      <c r="K145" s="1"/>
      <c r="L145" s="1"/>
      <c r="M145" s="1"/>
      <c r="N145" s="1"/>
      <c r="O145" s="1"/>
      <c r="P145" s="1"/>
      <c r="Q145" s="1"/>
      <c r="R145" s="1"/>
      <c r="S145" s="1"/>
      <c r="T145" s="1"/>
      <c r="U145" s="1"/>
      <c r="V145" s="1"/>
      <c r="W145" s="1"/>
      <c r="X145" s="2"/>
      <c r="Y145" s="2"/>
      <c r="Z145" s="2"/>
    </row>
    <row r="146" spans="1:26" ht="15.75" customHeight="1">
      <c r="A146" s="21"/>
      <c r="B146" s="21"/>
      <c r="C146" s="9"/>
      <c r="D146" s="9"/>
      <c r="E146" s="9"/>
      <c r="F146" s="9"/>
      <c r="G146" s="1"/>
      <c r="H146" s="9"/>
      <c r="I146" s="1"/>
      <c r="J146" s="1"/>
      <c r="K146" s="1"/>
      <c r="L146" s="1"/>
      <c r="M146" s="1"/>
      <c r="N146" s="1"/>
      <c r="O146" s="1"/>
      <c r="P146" s="1"/>
      <c r="Q146" s="1"/>
      <c r="R146" s="1"/>
      <c r="S146" s="1"/>
      <c r="T146" s="1"/>
      <c r="U146" s="1"/>
      <c r="V146" s="1"/>
      <c r="W146" s="1"/>
      <c r="X146" s="2"/>
      <c r="Y146" s="2"/>
      <c r="Z146" s="2"/>
    </row>
    <row r="147" spans="1:26" ht="15.75" customHeight="1">
      <c r="A147" s="21"/>
      <c r="B147" s="21"/>
      <c r="C147" s="9"/>
      <c r="D147" s="9"/>
      <c r="E147" s="9"/>
      <c r="F147" s="9"/>
      <c r="G147" s="1"/>
      <c r="H147" s="9"/>
      <c r="I147" s="1"/>
      <c r="J147" s="1"/>
      <c r="K147" s="1"/>
      <c r="L147" s="1"/>
      <c r="M147" s="1"/>
      <c r="N147" s="1"/>
      <c r="O147" s="1"/>
      <c r="P147" s="1"/>
      <c r="Q147" s="1"/>
      <c r="R147" s="1"/>
      <c r="S147" s="1"/>
      <c r="T147" s="1"/>
      <c r="U147" s="1"/>
      <c r="V147" s="1"/>
      <c r="W147" s="1"/>
      <c r="X147" s="2"/>
      <c r="Y147" s="2"/>
      <c r="Z147" s="2"/>
    </row>
    <row r="148" spans="1:26" ht="15.75" customHeight="1">
      <c r="A148" s="21"/>
      <c r="B148" s="21"/>
      <c r="C148" s="9"/>
      <c r="D148" s="9"/>
      <c r="E148" s="9"/>
      <c r="F148" s="9"/>
      <c r="G148" s="1"/>
      <c r="H148" s="9"/>
      <c r="I148" s="1"/>
      <c r="J148" s="1"/>
      <c r="K148" s="1"/>
      <c r="L148" s="1"/>
      <c r="M148" s="1"/>
      <c r="N148" s="1"/>
      <c r="O148" s="1"/>
      <c r="P148" s="1"/>
      <c r="Q148" s="1"/>
      <c r="R148" s="1"/>
      <c r="S148" s="1"/>
      <c r="T148" s="1"/>
      <c r="U148" s="1"/>
      <c r="V148" s="1"/>
      <c r="W148" s="1"/>
      <c r="X148" s="2"/>
      <c r="Y148" s="2"/>
      <c r="Z148" s="2"/>
    </row>
    <row r="149" spans="1:26" ht="15.75" customHeight="1">
      <c r="A149" s="21"/>
      <c r="B149" s="21"/>
      <c r="C149" s="9"/>
      <c r="D149" s="9"/>
      <c r="E149" s="9"/>
      <c r="F149" s="9"/>
      <c r="G149" s="1"/>
      <c r="H149" s="9"/>
      <c r="I149" s="1"/>
      <c r="J149" s="1"/>
      <c r="K149" s="1"/>
      <c r="L149" s="1"/>
      <c r="M149" s="1"/>
      <c r="N149" s="1"/>
      <c r="O149" s="1"/>
      <c r="P149" s="1"/>
      <c r="Q149" s="1"/>
      <c r="R149" s="1"/>
      <c r="S149" s="1"/>
      <c r="T149" s="1"/>
      <c r="U149" s="1"/>
      <c r="V149" s="1"/>
      <c r="W149" s="1"/>
      <c r="X149" s="2"/>
      <c r="Y149" s="2"/>
      <c r="Z149" s="2"/>
    </row>
    <row r="150" spans="1:26" ht="15.75" customHeight="1">
      <c r="A150" s="21"/>
      <c r="B150" s="21"/>
      <c r="C150" s="9"/>
      <c r="D150" s="9"/>
      <c r="E150" s="9"/>
      <c r="F150" s="9"/>
      <c r="G150" s="1"/>
      <c r="H150" s="9"/>
      <c r="I150" s="1"/>
      <c r="J150" s="1"/>
      <c r="K150" s="1"/>
      <c r="L150" s="1"/>
      <c r="M150" s="1"/>
      <c r="N150" s="1"/>
      <c r="O150" s="1"/>
      <c r="P150" s="1"/>
      <c r="Q150" s="1"/>
      <c r="R150" s="1"/>
      <c r="S150" s="1"/>
      <c r="T150" s="1"/>
      <c r="U150" s="1"/>
      <c r="V150" s="1"/>
      <c r="W150" s="1"/>
      <c r="X150" s="2"/>
      <c r="Y150" s="2"/>
      <c r="Z150" s="2"/>
    </row>
    <row r="151" spans="1:26" ht="15.75" customHeight="1">
      <c r="A151" s="21"/>
      <c r="B151" s="21"/>
      <c r="C151" s="9"/>
      <c r="D151" s="9"/>
      <c r="E151" s="9"/>
      <c r="F151" s="9"/>
      <c r="G151" s="1"/>
      <c r="H151" s="9"/>
      <c r="I151" s="1"/>
      <c r="J151" s="1"/>
      <c r="K151" s="1"/>
      <c r="L151" s="1"/>
      <c r="M151" s="1"/>
      <c r="N151" s="1"/>
      <c r="O151" s="1"/>
      <c r="P151" s="1"/>
      <c r="Q151" s="1"/>
      <c r="R151" s="1"/>
      <c r="S151" s="1"/>
      <c r="T151" s="1"/>
      <c r="U151" s="1"/>
      <c r="V151" s="1"/>
      <c r="W151" s="1"/>
      <c r="X151" s="2"/>
      <c r="Y151" s="2"/>
      <c r="Z151" s="2"/>
    </row>
    <row r="152" spans="1:26" ht="15.75" customHeight="1">
      <c r="A152" s="21"/>
      <c r="B152" s="21"/>
      <c r="C152" s="9"/>
      <c r="D152" s="9"/>
      <c r="E152" s="9"/>
      <c r="F152" s="9"/>
      <c r="G152" s="1"/>
      <c r="H152" s="9"/>
      <c r="I152" s="1"/>
      <c r="J152" s="1"/>
      <c r="K152" s="1"/>
      <c r="L152" s="1"/>
      <c r="M152" s="1"/>
      <c r="N152" s="1"/>
      <c r="O152" s="1"/>
      <c r="P152" s="1"/>
      <c r="Q152" s="1"/>
      <c r="R152" s="1"/>
      <c r="S152" s="1"/>
      <c r="T152" s="1"/>
      <c r="U152" s="1"/>
      <c r="V152" s="1"/>
      <c r="W152" s="1"/>
      <c r="X152" s="2"/>
      <c r="Y152" s="2"/>
      <c r="Z152" s="2"/>
    </row>
    <row r="153" spans="1:26" ht="15.75" customHeight="1">
      <c r="A153" s="21"/>
      <c r="B153" s="21"/>
      <c r="C153" s="9"/>
      <c r="D153" s="9"/>
      <c r="E153" s="9"/>
      <c r="F153" s="9"/>
      <c r="G153" s="1"/>
      <c r="H153" s="9"/>
      <c r="I153" s="1"/>
      <c r="J153" s="1"/>
      <c r="K153" s="1"/>
      <c r="L153" s="1"/>
      <c r="M153" s="1"/>
      <c r="N153" s="1"/>
      <c r="O153" s="1"/>
      <c r="P153" s="1"/>
      <c r="Q153" s="1"/>
      <c r="R153" s="1"/>
      <c r="S153" s="1"/>
      <c r="T153" s="1"/>
      <c r="U153" s="1"/>
      <c r="V153" s="1"/>
      <c r="W153" s="1"/>
      <c r="X153" s="2"/>
      <c r="Y153" s="2"/>
      <c r="Z153" s="2"/>
    </row>
    <row r="154" spans="1:26" ht="15.75" customHeight="1">
      <c r="A154" s="21"/>
      <c r="B154" s="21"/>
      <c r="C154" s="9"/>
      <c r="D154" s="9"/>
      <c r="E154" s="9"/>
      <c r="F154" s="9"/>
      <c r="G154" s="1"/>
      <c r="H154" s="9"/>
      <c r="I154" s="1"/>
      <c r="J154" s="1"/>
      <c r="K154" s="1"/>
      <c r="L154" s="1"/>
      <c r="M154" s="1"/>
      <c r="N154" s="1"/>
      <c r="O154" s="1"/>
      <c r="P154" s="1"/>
      <c r="Q154" s="1"/>
      <c r="R154" s="1"/>
      <c r="S154" s="1"/>
      <c r="T154" s="1"/>
      <c r="U154" s="1"/>
      <c r="V154" s="1"/>
      <c r="W154" s="1"/>
      <c r="X154" s="2"/>
      <c r="Y154" s="2"/>
      <c r="Z154" s="2"/>
    </row>
    <row r="155" spans="1:26" ht="15.75" customHeight="1">
      <c r="A155" s="21"/>
      <c r="B155" s="21"/>
      <c r="C155" s="9"/>
      <c r="D155" s="9"/>
      <c r="E155" s="9"/>
      <c r="F155" s="9"/>
      <c r="G155" s="1"/>
      <c r="H155" s="9"/>
      <c r="I155" s="1"/>
      <c r="J155" s="1"/>
      <c r="K155" s="1"/>
      <c r="L155" s="1"/>
      <c r="M155" s="1"/>
      <c r="N155" s="1"/>
      <c r="O155" s="1"/>
      <c r="P155" s="1"/>
      <c r="Q155" s="1"/>
      <c r="R155" s="1"/>
      <c r="S155" s="1"/>
      <c r="T155" s="1"/>
      <c r="U155" s="1"/>
      <c r="V155" s="1"/>
      <c r="W155" s="1"/>
      <c r="X155" s="2"/>
      <c r="Y155" s="2"/>
      <c r="Z155" s="2"/>
    </row>
    <row r="156" spans="1:26" ht="15.75" customHeight="1">
      <c r="A156" s="21"/>
      <c r="B156" s="21"/>
      <c r="C156" s="9"/>
      <c r="D156" s="9"/>
      <c r="E156" s="9"/>
      <c r="F156" s="9"/>
      <c r="G156" s="1"/>
      <c r="H156" s="9"/>
      <c r="I156" s="1"/>
      <c r="J156" s="1"/>
      <c r="K156" s="1"/>
      <c r="L156" s="1"/>
      <c r="M156" s="1"/>
      <c r="N156" s="1"/>
      <c r="O156" s="1"/>
      <c r="P156" s="1"/>
      <c r="Q156" s="1"/>
      <c r="R156" s="1"/>
      <c r="S156" s="1"/>
      <c r="T156" s="1"/>
      <c r="U156" s="1"/>
      <c r="V156" s="1"/>
      <c r="W156" s="1"/>
      <c r="X156" s="2"/>
      <c r="Y156" s="2"/>
      <c r="Z156" s="2"/>
    </row>
    <row r="157" spans="1:26" ht="15.75" customHeight="1">
      <c r="A157" s="21"/>
      <c r="B157" s="21"/>
      <c r="C157" s="9"/>
      <c r="D157" s="9"/>
      <c r="E157" s="9"/>
      <c r="F157" s="9"/>
      <c r="G157" s="1"/>
      <c r="H157" s="9"/>
      <c r="I157" s="1"/>
      <c r="J157" s="1"/>
      <c r="K157" s="1"/>
      <c r="L157" s="1"/>
      <c r="M157" s="1"/>
      <c r="N157" s="1"/>
      <c r="O157" s="1"/>
      <c r="P157" s="1"/>
      <c r="Q157" s="1"/>
      <c r="R157" s="1"/>
      <c r="S157" s="1"/>
      <c r="T157" s="1"/>
      <c r="U157" s="1"/>
      <c r="V157" s="1"/>
      <c r="W157" s="1"/>
      <c r="X157" s="2"/>
      <c r="Y157" s="2"/>
      <c r="Z157" s="2"/>
    </row>
    <row r="158" spans="1:26" ht="15.75" customHeight="1">
      <c r="A158" s="21"/>
      <c r="B158" s="21"/>
      <c r="C158" s="9"/>
      <c r="D158" s="9"/>
      <c r="E158" s="9"/>
      <c r="F158" s="9"/>
      <c r="G158" s="1"/>
      <c r="H158" s="9"/>
      <c r="I158" s="1"/>
      <c r="J158" s="1"/>
      <c r="K158" s="1"/>
      <c r="L158" s="1"/>
      <c r="M158" s="1"/>
      <c r="N158" s="1"/>
      <c r="O158" s="1"/>
      <c r="P158" s="1"/>
      <c r="Q158" s="1"/>
      <c r="R158" s="1"/>
      <c r="S158" s="1"/>
      <c r="T158" s="1"/>
      <c r="U158" s="1"/>
      <c r="V158" s="1"/>
      <c r="W158" s="1"/>
      <c r="X158" s="2"/>
      <c r="Y158" s="2"/>
      <c r="Z158" s="2"/>
    </row>
    <row r="159" spans="1:26" ht="15.75" customHeight="1">
      <c r="A159" s="21"/>
      <c r="B159" s="21"/>
      <c r="C159" s="9"/>
      <c r="D159" s="9"/>
      <c r="E159" s="9"/>
      <c r="F159" s="9"/>
      <c r="G159" s="1"/>
      <c r="H159" s="9"/>
      <c r="I159" s="1"/>
      <c r="J159" s="1"/>
      <c r="K159" s="1"/>
      <c r="L159" s="1"/>
      <c r="M159" s="1"/>
      <c r="N159" s="1"/>
      <c r="O159" s="1"/>
      <c r="P159" s="1"/>
      <c r="Q159" s="1"/>
      <c r="R159" s="1"/>
      <c r="S159" s="1"/>
      <c r="T159" s="1"/>
      <c r="U159" s="1"/>
      <c r="V159" s="1"/>
      <c r="W159" s="1"/>
      <c r="X159" s="2"/>
      <c r="Y159" s="2"/>
      <c r="Z159" s="2"/>
    </row>
    <row r="160" spans="1:26" ht="15.75" customHeight="1">
      <c r="A160" s="21"/>
      <c r="B160" s="21"/>
      <c r="C160" s="9"/>
      <c r="D160" s="9"/>
      <c r="E160" s="9"/>
      <c r="F160" s="9"/>
      <c r="G160" s="1"/>
      <c r="H160" s="9"/>
      <c r="I160" s="1"/>
      <c r="J160" s="1"/>
      <c r="K160" s="1"/>
      <c r="L160" s="1"/>
      <c r="M160" s="1"/>
      <c r="N160" s="1"/>
      <c r="O160" s="1"/>
      <c r="P160" s="1"/>
      <c r="Q160" s="1"/>
      <c r="R160" s="1"/>
      <c r="S160" s="1"/>
      <c r="T160" s="1"/>
      <c r="U160" s="1"/>
      <c r="V160" s="1"/>
      <c r="W160" s="1"/>
      <c r="X160" s="2"/>
      <c r="Y160" s="2"/>
      <c r="Z160" s="2"/>
    </row>
    <row r="161" spans="1:26" ht="15.75" customHeight="1">
      <c r="A161" s="21"/>
      <c r="B161" s="21"/>
      <c r="C161" s="9"/>
      <c r="D161" s="9"/>
      <c r="E161" s="9"/>
      <c r="F161" s="9"/>
      <c r="G161" s="1"/>
      <c r="H161" s="9"/>
      <c r="I161" s="1"/>
      <c r="J161" s="1"/>
      <c r="K161" s="1"/>
      <c r="L161" s="1"/>
      <c r="M161" s="1"/>
      <c r="N161" s="1"/>
      <c r="O161" s="1"/>
      <c r="P161" s="1"/>
      <c r="Q161" s="1"/>
      <c r="R161" s="1"/>
      <c r="S161" s="1"/>
      <c r="T161" s="1"/>
      <c r="U161" s="1"/>
      <c r="V161" s="1"/>
      <c r="W161" s="1"/>
      <c r="X161" s="2"/>
      <c r="Y161" s="2"/>
      <c r="Z161" s="2"/>
    </row>
    <row r="162" spans="1:26" ht="15.75" customHeight="1">
      <c r="A162" s="21"/>
      <c r="B162" s="21"/>
      <c r="C162" s="9"/>
      <c r="D162" s="9"/>
      <c r="E162" s="9"/>
      <c r="F162" s="9"/>
      <c r="G162" s="1"/>
      <c r="H162" s="9"/>
      <c r="I162" s="1"/>
      <c r="J162" s="1"/>
      <c r="K162" s="1"/>
      <c r="L162" s="1"/>
      <c r="M162" s="1"/>
      <c r="N162" s="1"/>
      <c r="O162" s="1"/>
      <c r="P162" s="1"/>
      <c r="Q162" s="1"/>
      <c r="R162" s="1"/>
      <c r="S162" s="1"/>
      <c r="T162" s="1"/>
      <c r="U162" s="1"/>
      <c r="V162" s="1"/>
      <c r="W162" s="1"/>
      <c r="X162" s="2"/>
      <c r="Y162" s="2"/>
      <c r="Z162" s="2"/>
    </row>
    <row r="163" spans="1:26" ht="15.75" customHeight="1">
      <c r="A163" s="21"/>
      <c r="B163" s="21"/>
      <c r="C163" s="9"/>
      <c r="D163" s="9"/>
      <c r="E163" s="9"/>
      <c r="F163" s="9"/>
      <c r="G163" s="1"/>
      <c r="H163" s="9"/>
      <c r="I163" s="1"/>
      <c r="J163" s="1"/>
      <c r="K163" s="1"/>
      <c r="L163" s="1"/>
      <c r="M163" s="1"/>
      <c r="N163" s="1"/>
      <c r="O163" s="1"/>
      <c r="P163" s="1"/>
      <c r="Q163" s="1"/>
      <c r="R163" s="1"/>
      <c r="S163" s="1"/>
      <c r="T163" s="1"/>
      <c r="U163" s="1"/>
      <c r="V163" s="1"/>
      <c r="W163" s="1"/>
      <c r="X163" s="2"/>
      <c r="Y163" s="2"/>
      <c r="Z163" s="2"/>
    </row>
    <row r="164" spans="1:26" ht="15.75" customHeight="1">
      <c r="A164" s="21"/>
      <c r="B164" s="21"/>
      <c r="C164" s="9"/>
      <c r="D164" s="9"/>
      <c r="E164" s="9"/>
      <c r="F164" s="9"/>
      <c r="G164" s="1"/>
      <c r="H164" s="9"/>
      <c r="I164" s="1"/>
      <c r="J164" s="1"/>
      <c r="K164" s="1"/>
      <c r="L164" s="1"/>
      <c r="M164" s="1"/>
      <c r="N164" s="1"/>
      <c r="O164" s="1"/>
      <c r="P164" s="1"/>
      <c r="Q164" s="1"/>
      <c r="R164" s="1"/>
      <c r="S164" s="1"/>
      <c r="T164" s="1"/>
      <c r="U164" s="1"/>
      <c r="V164" s="1"/>
      <c r="W164" s="1"/>
      <c r="X164" s="2"/>
      <c r="Y164" s="2"/>
      <c r="Z164" s="2"/>
    </row>
    <row r="165" spans="1:26" ht="15.75" customHeight="1">
      <c r="A165" s="21"/>
      <c r="B165" s="21"/>
      <c r="C165" s="9"/>
      <c r="D165" s="9"/>
      <c r="E165" s="9"/>
      <c r="F165" s="9"/>
      <c r="G165" s="1"/>
      <c r="H165" s="9"/>
      <c r="I165" s="1"/>
      <c r="J165" s="1"/>
      <c r="K165" s="1"/>
      <c r="L165" s="1"/>
      <c r="M165" s="1"/>
      <c r="N165" s="1"/>
      <c r="O165" s="1"/>
      <c r="P165" s="1"/>
      <c r="Q165" s="1"/>
      <c r="R165" s="1"/>
      <c r="S165" s="1"/>
      <c r="T165" s="1"/>
      <c r="U165" s="1"/>
      <c r="V165" s="1"/>
      <c r="W165" s="1"/>
      <c r="X165" s="2"/>
      <c r="Y165" s="2"/>
      <c r="Z165" s="2"/>
    </row>
    <row r="166" spans="1:26" ht="15.75" customHeight="1">
      <c r="A166" s="21"/>
      <c r="B166" s="21"/>
      <c r="C166" s="9"/>
      <c r="D166" s="9"/>
      <c r="E166" s="9"/>
      <c r="F166" s="9"/>
      <c r="G166" s="1"/>
      <c r="H166" s="9"/>
      <c r="I166" s="1"/>
      <c r="J166" s="1"/>
      <c r="K166" s="1"/>
      <c r="L166" s="1"/>
      <c r="M166" s="1"/>
      <c r="N166" s="1"/>
      <c r="O166" s="1"/>
      <c r="P166" s="1"/>
      <c r="Q166" s="1"/>
      <c r="R166" s="1"/>
      <c r="S166" s="1"/>
      <c r="T166" s="1"/>
      <c r="U166" s="1"/>
      <c r="V166" s="1"/>
      <c r="W166" s="1"/>
      <c r="X166" s="2"/>
      <c r="Y166" s="2"/>
      <c r="Z166" s="2"/>
    </row>
    <row r="167" spans="1:26" ht="15.75" customHeight="1">
      <c r="A167" s="21"/>
      <c r="B167" s="21"/>
      <c r="C167" s="9"/>
      <c r="D167" s="9"/>
      <c r="E167" s="9"/>
      <c r="F167" s="9"/>
      <c r="G167" s="1"/>
      <c r="H167" s="9"/>
      <c r="I167" s="1"/>
      <c r="J167" s="1"/>
      <c r="K167" s="1"/>
      <c r="L167" s="1"/>
      <c r="M167" s="1"/>
      <c r="N167" s="1"/>
      <c r="O167" s="1"/>
      <c r="P167" s="1"/>
      <c r="Q167" s="1"/>
      <c r="R167" s="1"/>
      <c r="S167" s="1"/>
      <c r="T167" s="1"/>
      <c r="U167" s="1"/>
      <c r="V167" s="1"/>
      <c r="W167" s="1"/>
      <c r="X167" s="2"/>
      <c r="Y167" s="2"/>
      <c r="Z167" s="2"/>
    </row>
    <row r="168" spans="1:26" ht="15.75" customHeight="1">
      <c r="A168" s="21"/>
      <c r="B168" s="21"/>
      <c r="C168" s="9"/>
      <c r="D168" s="9"/>
      <c r="E168" s="9"/>
      <c r="F168" s="9"/>
      <c r="G168" s="1"/>
      <c r="H168" s="9"/>
      <c r="I168" s="1"/>
      <c r="J168" s="1"/>
      <c r="K168" s="1"/>
      <c r="L168" s="1"/>
      <c r="M168" s="1"/>
      <c r="N168" s="1"/>
      <c r="O168" s="1"/>
      <c r="P168" s="1"/>
      <c r="Q168" s="1"/>
      <c r="R168" s="1"/>
      <c r="S168" s="1"/>
      <c r="T168" s="1"/>
      <c r="U168" s="1"/>
      <c r="V168" s="1"/>
      <c r="W168" s="1"/>
      <c r="X168" s="2"/>
      <c r="Y168" s="2"/>
      <c r="Z168" s="2"/>
    </row>
    <row r="169" spans="1:26" ht="15.75" customHeight="1">
      <c r="A169" s="21"/>
      <c r="B169" s="21"/>
      <c r="C169" s="9"/>
      <c r="D169" s="9"/>
      <c r="E169" s="9"/>
      <c r="F169" s="9"/>
      <c r="G169" s="1"/>
      <c r="H169" s="9"/>
      <c r="I169" s="1"/>
      <c r="J169" s="1"/>
      <c r="K169" s="1"/>
      <c r="L169" s="1"/>
      <c r="M169" s="1"/>
      <c r="N169" s="1"/>
      <c r="O169" s="1"/>
      <c r="P169" s="1"/>
      <c r="Q169" s="1"/>
      <c r="R169" s="1"/>
      <c r="S169" s="1"/>
      <c r="T169" s="1"/>
      <c r="U169" s="1"/>
      <c r="V169" s="1"/>
      <c r="W169" s="1"/>
      <c r="X169" s="2"/>
      <c r="Y169" s="2"/>
      <c r="Z169" s="2"/>
    </row>
    <row r="170" spans="1:26" ht="15.75" customHeight="1">
      <c r="A170" s="21"/>
      <c r="B170" s="21"/>
      <c r="C170" s="9"/>
      <c r="D170" s="9"/>
      <c r="E170" s="9"/>
      <c r="F170" s="9"/>
      <c r="G170" s="1"/>
      <c r="H170" s="9"/>
      <c r="I170" s="1"/>
      <c r="J170" s="1"/>
      <c r="K170" s="1"/>
      <c r="L170" s="1"/>
      <c r="M170" s="1"/>
      <c r="N170" s="1"/>
      <c r="O170" s="1"/>
      <c r="P170" s="1"/>
      <c r="Q170" s="1"/>
      <c r="R170" s="1"/>
      <c r="S170" s="1"/>
      <c r="T170" s="1"/>
      <c r="U170" s="1"/>
      <c r="V170" s="1"/>
      <c r="W170" s="1"/>
      <c r="X170" s="2"/>
      <c r="Y170" s="2"/>
      <c r="Z170" s="2"/>
    </row>
    <row r="171" spans="1:26" ht="15.75" customHeight="1">
      <c r="A171" s="21"/>
      <c r="B171" s="21"/>
      <c r="C171" s="9"/>
      <c r="D171" s="9"/>
      <c r="E171" s="9"/>
      <c r="F171" s="9"/>
      <c r="G171" s="1"/>
      <c r="H171" s="9"/>
      <c r="I171" s="1"/>
      <c r="J171" s="1"/>
      <c r="K171" s="1"/>
      <c r="L171" s="1"/>
      <c r="M171" s="1"/>
      <c r="N171" s="1"/>
      <c r="O171" s="1"/>
      <c r="P171" s="1"/>
      <c r="Q171" s="1"/>
      <c r="R171" s="1"/>
      <c r="S171" s="1"/>
      <c r="T171" s="1"/>
      <c r="U171" s="1"/>
      <c r="V171" s="1"/>
      <c r="W171" s="1"/>
      <c r="X171" s="2"/>
      <c r="Y171" s="2"/>
      <c r="Z171" s="2"/>
    </row>
    <row r="172" spans="1:26" ht="15.75" customHeight="1">
      <c r="A172" s="21"/>
      <c r="B172" s="21"/>
      <c r="C172" s="9"/>
      <c r="D172" s="9"/>
      <c r="E172" s="9"/>
      <c r="F172" s="9"/>
      <c r="G172" s="1"/>
      <c r="H172" s="9"/>
      <c r="I172" s="1"/>
      <c r="J172" s="1"/>
      <c r="K172" s="1"/>
      <c r="L172" s="1"/>
      <c r="M172" s="1"/>
      <c r="N172" s="1"/>
      <c r="O172" s="1"/>
      <c r="P172" s="1"/>
      <c r="Q172" s="1"/>
      <c r="R172" s="1"/>
      <c r="S172" s="1"/>
      <c r="T172" s="1"/>
      <c r="U172" s="1"/>
      <c r="V172" s="1"/>
      <c r="W172" s="1"/>
      <c r="X172" s="2"/>
      <c r="Y172" s="2"/>
      <c r="Z172" s="2"/>
    </row>
    <row r="173" spans="1:26" ht="15.75" customHeight="1">
      <c r="A173" s="21"/>
      <c r="B173" s="21"/>
      <c r="C173" s="9"/>
      <c r="D173" s="9"/>
      <c r="E173" s="9"/>
      <c r="F173" s="9"/>
      <c r="G173" s="1"/>
      <c r="H173" s="9"/>
      <c r="I173" s="1"/>
      <c r="J173" s="1"/>
      <c r="K173" s="1"/>
      <c r="L173" s="1"/>
      <c r="M173" s="1"/>
      <c r="N173" s="1"/>
      <c r="O173" s="1"/>
      <c r="P173" s="1"/>
      <c r="Q173" s="1"/>
      <c r="R173" s="1"/>
      <c r="S173" s="1"/>
      <c r="T173" s="1"/>
      <c r="U173" s="1"/>
      <c r="V173" s="1"/>
      <c r="W173" s="1"/>
      <c r="X173" s="2"/>
      <c r="Y173" s="2"/>
      <c r="Z173" s="2"/>
    </row>
    <row r="174" spans="1:26" ht="15.75" customHeight="1">
      <c r="A174" s="21"/>
      <c r="B174" s="21"/>
      <c r="C174" s="9"/>
      <c r="D174" s="9"/>
      <c r="E174" s="9"/>
      <c r="F174" s="9"/>
      <c r="G174" s="1"/>
      <c r="H174" s="9"/>
      <c r="I174" s="1"/>
      <c r="J174" s="1"/>
      <c r="K174" s="1"/>
      <c r="L174" s="1"/>
      <c r="M174" s="1"/>
      <c r="N174" s="1"/>
      <c r="O174" s="1"/>
      <c r="P174" s="1"/>
      <c r="Q174" s="1"/>
      <c r="R174" s="1"/>
      <c r="S174" s="1"/>
      <c r="T174" s="1"/>
      <c r="U174" s="1"/>
      <c r="V174" s="1"/>
      <c r="W174" s="1"/>
      <c r="X174" s="2"/>
      <c r="Y174" s="2"/>
      <c r="Z174" s="2"/>
    </row>
    <row r="175" spans="1:26" ht="15.75" customHeight="1">
      <c r="A175" s="21"/>
      <c r="B175" s="21"/>
      <c r="C175" s="9"/>
      <c r="D175" s="9"/>
      <c r="E175" s="9"/>
      <c r="F175" s="9"/>
      <c r="G175" s="1"/>
      <c r="H175" s="9"/>
      <c r="I175" s="1"/>
      <c r="J175" s="1"/>
      <c r="K175" s="1"/>
      <c r="L175" s="1"/>
      <c r="M175" s="1"/>
      <c r="N175" s="1"/>
      <c r="O175" s="1"/>
      <c r="P175" s="1"/>
      <c r="Q175" s="1"/>
      <c r="R175" s="1"/>
      <c r="S175" s="1"/>
      <c r="T175" s="1"/>
      <c r="U175" s="1"/>
      <c r="V175" s="1"/>
      <c r="W175" s="1"/>
      <c r="X175" s="2"/>
      <c r="Y175" s="2"/>
      <c r="Z175" s="2"/>
    </row>
    <row r="176" spans="1:26" ht="15.75" customHeight="1">
      <c r="A176" s="21"/>
      <c r="B176" s="21"/>
      <c r="C176" s="9"/>
      <c r="D176" s="9"/>
      <c r="E176" s="9"/>
      <c r="F176" s="9"/>
      <c r="G176" s="1"/>
      <c r="H176" s="9"/>
      <c r="I176" s="1"/>
      <c r="J176" s="1"/>
      <c r="K176" s="1"/>
      <c r="L176" s="1"/>
      <c r="M176" s="1"/>
      <c r="N176" s="1"/>
      <c r="O176" s="1"/>
      <c r="P176" s="1"/>
      <c r="Q176" s="1"/>
      <c r="R176" s="1"/>
      <c r="S176" s="1"/>
      <c r="T176" s="1"/>
      <c r="U176" s="1"/>
      <c r="V176" s="1"/>
      <c r="W176" s="1"/>
      <c r="X176" s="2"/>
      <c r="Y176" s="2"/>
      <c r="Z176" s="2"/>
    </row>
    <row r="177" spans="1:26" ht="15.75" customHeight="1">
      <c r="A177" s="21"/>
      <c r="B177" s="21"/>
      <c r="C177" s="9"/>
      <c r="D177" s="9"/>
      <c r="E177" s="9"/>
      <c r="F177" s="9"/>
      <c r="G177" s="1"/>
      <c r="H177" s="9"/>
      <c r="I177" s="1"/>
      <c r="J177" s="1"/>
      <c r="K177" s="1"/>
      <c r="L177" s="1"/>
      <c r="M177" s="1"/>
      <c r="N177" s="1"/>
      <c r="O177" s="1"/>
      <c r="P177" s="1"/>
      <c r="Q177" s="1"/>
      <c r="R177" s="1"/>
      <c r="S177" s="1"/>
      <c r="T177" s="1"/>
      <c r="U177" s="1"/>
      <c r="V177" s="1"/>
      <c r="W177" s="1"/>
      <c r="X177" s="2"/>
      <c r="Y177" s="2"/>
      <c r="Z177" s="2"/>
    </row>
    <row r="178" spans="1:26" ht="15.75" customHeight="1">
      <c r="A178" s="21"/>
      <c r="B178" s="21"/>
      <c r="C178" s="9"/>
      <c r="D178" s="9"/>
      <c r="E178" s="9"/>
      <c r="F178" s="9"/>
      <c r="G178" s="1"/>
      <c r="H178" s="9"/>
      <c r="I178" s="1"/>
      <c r="J178" s="1"/>
      <c r="K178" s="1"/>
      <c r="L178" s="1"/>
      <c r="M178" s="1"/>
      <c r="N178" s="1"/>
      <c r="O178" s="1"/>
      <c r="P178" s="1"/>
      <c r="Q178" s="1"/>
      <c r="R178" s="1"/>
      <c r="S178" s="1"/>
      <c r="T178" s="1"/>
      <c r="U178" s="1"/>
      <c r="V178" s="1"/>
      <c r="W178" s="1"/>
      <c r="X178" s="2"/>
      <c r="Y178" s="2"/>
      <c r="Z178" s="2"/>
    </row>
    <row r="179" spans="1:26" ht="15.75" customHeight="1">
      <c r="A179" s="21"/>
      <c r="B179" s="21"/>
      <c r="C179" s="9"/>
      <c r="D179" s="9"/>
      <c r="E179" s="9"/>
      <c r="F179" s="9"/>
      <c r="G179" s="1"/>
      <c r="H179" s="9"/>
      <c r="I179" s="1"/>
      <c r="J179" s="1"/>
      <c r="K179" s="1"/>
      <c r="L179" s="1"/>
      <c r="M179" s="1"/>
      <c r="N179" s="1"/>
      <c r="O179" s="1"/>
      <c r="P179" s="1"/>
      <c r="Q179" s="1"/>
      <c r="R179" s="1"/>
      <c r="S179" s="1"/>
      <c r="T179" s="1"/>
      <c r="U179" s="1"/>
      <c r="V179" s="1"/>
      <c r="W179" s="1"/>
      <c r="X179" s="2"/>
      <c r="Y179" s="2"/>
      <c r="Z179" s="2"/>
    </row>
    <row r="180" spans="1:26" ht="15.75" customHeight="1">
      <c r="A180" s="21"/>
      <c r="B180" s="21"/>
      <c r="C180" s="9"/>
      <c r="D180" s="9"/>
      <c r="E180" s="9"/>
      <c r="F180" s="9"/>
      <c r="G180" s="1"/>
      <c r="H180" s="9"/>
      <c r="I180" s="1"/>
      <c r="J180" s="1"/>
      <c r="K180" s="1"/>
      <c r="L180" s="1"/>
      <c r="M180" s="1"/>
      <c r="N180" s="1"/>
      <c r="O180" s="1"/>
      <c r="P180" s="1"/>
      <c r="Q180" s="1"/>
      <c r="R180" s="1"/>
      <c r="S180" s="1"/>
      <c r="T180" s="1"/>
      <c r="U180" s="1"/>
      <c r="V180" s="1"/>
      <c r="W180" s="1"/>
      <c r="X180" s="2"/>
      <c r="Y180" s="2"/>
      <c r="Z180" s="2"/>
    </row>
    <row r="181" spans="1:26" ht="15.75" customHeight="1">
      <c r="A181" s="21"/>
      <c r="B181" s="21"/>
      <c r="C181" s="9"/>
      <c r="D181" s="9"/>
      <c r="E181" s="9"/>
      <c r="F181" s="9"/>
      <c r="G181" s="1"/>
      <c r="H181" s="9"/>
      <c r="I181" s="1"/>
      <c r="J181" s="1"/>
      <c r="K181" s="1"/>
      <c r="L181" s="1"/>
      <c r="M181" s="1"/>
      <c r="N181" s="1"/>
      <c r="O181" s="1"/>
      <c r="P181" s="1"/>
      <c r="Q181" s="1"/>
      <c r="R181" s="1"/>
      <c r="S181" s="1"/>
      <c r="T181" s="1"/>
      <c r="U181" s="1"/>
      <c r="V181" s="1"/>
      <c r="W181" s="1"/>
      <c r="X181" s="2"/>
      <c r="Y181" s="2"/>
      <c r="Z181" s="2"/>
    </row>
    <row r="182" spans="1:26" ht="15.75" customHeight="1">
      <c r="A182" s="21"/>
      <c r="B182" s="21"/>
      <c r="C182" s="9"/>
      <c r="D182" s="9"/>
      <c r="E182" s="9"/>
      <c r="F182" s="9"/>
      <c r="G182" s="1"/>
      <c r="H182" s="9"/>
      <c r="I182" s="1"/>
      <c r="J182" s="1"/>
      <c r="K182" s="1"/>
      <c r="L182" s="1"/>
      <c r="M182" s="1"/>
      <c r="N182" s="1"/>
      <c r="O182" s="1"/>
      <c r="P182" s="1"/>
      <c r="Q182" s="1"/>
      <c r="R182" s="1"/>
      <c r="S182" s="1"/>
      <c r="T182" s="1"/>
      <c r="U182" s="1"/>
      <c r="V182" s="1"/>
      <c r="W182" s="1"/>
      <c r="X182" s="2"/>
      <c r="Y182" s="2"/>
      <c r="Z182" s="2"/>
    </row>
    <row r="183" spans="1:26" ht="15.75" customHeight="1">
      <c r="A183" s="21"/>
      <c r="B183" s="21"/>
      <c r="C183" s="9"/>
      <c r="D183" s="9"/>
      <c r="E183" s="9"/>
      <c r="F183" s="9"/>
      <c r="G183" s="1"/>
      <c r="H183" s="9"/>
      <c r="I183" s="1"/>
      <c r="J183" s="1"/>
      <c r="K183" s="1"/>
      <c r="L183" s="1"/>
      <c r="M183" s="1"/>
      <c r="N183" s="1"/>
      <c r="O183" s="1"/>
      <c r="P183" s="1"/>
      <c r="Q183" s="1"/>
      <c r="R183" s="1"/>
      <c r="S183" s="1"/>
      <c r="T183" s="1"/>
      <c r="U183" s="1"/>
      <c r="V183" s="1"/>
      <c r="W183" s="1"/>
      <c r="X183" s="2"/>
      <c r="Y183" s="2"/>
      <c r="Z183" s="2"/>
    </row>
    <row r="184" spans="1:26" ht="15.75" customHeight="1">
      <c r="A184" s="21"/>
      <c r="B184" s="21"/>
      <c r="C184" s="9"/>
      <c r="D184" s="9"/>
      <c r="E184" s="9"/>
      <c r="F184" s="9"/>
      <c r="G184" s="1"/>
      <c r="H184" s="9"/>
      <c r="I184" s="1"/>
      <c r="J184" s="1"/>
      <c r="K184" s="1"/>
      <c r="L184" s="1"/>
      <c r="M184" s="1"/>
      <c r="N184" s="1"/>
      <c r="O184" s="1"/>
      <c r="P184" s="1"/>
      <c r="Q184" s="1"/>
      <c r="R184" s="1"/>
      <c r="S184" s="1"/>
      <c r="T184" s="1"/>
      <c r="U184" s="1"/>
      <c r="V184" s="1"/>
      <c r="W184" s="1"/>
      <c r="X184" s="2"/>
      <c r="Y184" s="2"/>
      <c r="Z184" s="2"/>
    </row>
    <row r="185" spans="1:26" ht="15.75" customHeight="1">
      <c r="A185" s="21"/>
      <c r="B185" s="21"/>
      <c r="C185" s="9"/>
      <c r="D185" s="9"/>
      <c r="E185" s="9"/>
      <c r="F185" s="9"/>
      <c r="G185" s="1"/>
      <c r="H185" s="9"/>
      <c r="I185" s="1"/>
      <c r="J185" s="1"/>
      <c r="K185" s="1"/>
      <c r="L185" s="1"/>
      <c r="M185" s="1"/>
      <c r="N185" s="1"/>
      <c r="O185" s="1"/>
      <c r="P185" s="1"/>
      <c r="Q185" s="1"/>
      <c r="R185" s="1"/>
      <c r="S185" s="1"/>
      <c r="T185" s="1"/>
      <c r="U185" s="1"/>
      <c r="V185" s="1"/>
      <c r="W185" s="1"/>
      <c r="X185" s="2"/>
      <c r="Y185" s="2"/>
      <c r="Z185" s="2"/>
    </row>
    <row r="186" spans="1:26" ht="15.75" customHeight="1">
      <c r="A186" s="21"/>
      <c r="B186" s="21"/>
      <c r="C186" s="9"/>
      <c r="D186" s="9"/>
      <c r="E186" s="9"/>
      <c r="F186" s="9"/>
      <c r="G186" s="1"/>
      <c r="H186" s="9"/>
      <c r="I186" s="1"/>
      <c r="J186" s="1"/>
      <c r="K186" s="1"/>
      <c r="L186" s="1"/>
      <c r="M186" s="1"/>
      <c r="N186" s="1"/>
      <c r="O186" s="1"/>
      <c r="P186" s="1"/>
      <c r="Q186" s="1"/>
      <c r="R186" s="1"/>
      <c r="S186" s="1"/>
      <c r="T186" s="1"/>
      <c r="U186" s="1"/>
      <c r="V186" s="1"/>
      <c r="W186" s="1"/>
      <c r="X186" s="2"/>
      <c r="Y186" s="2"/>
      <c r="Z186" s="2"/>
    </row>
    <row r="187" spans="1:26" ht="15.75" customHeight="1">
      <c r="A187" s="21"/>
      <c r="B187" s="21"/>
      <c r="C187" s="9"/>
      <c r="D187" s="9"/>
      <c r="E187" s="9"/>
      <c r="F187" s="9"/>
      <c r="G187" s="1"/>
      <c r="H187" s="9"/>
      <c r="I187" s="1"/>
      <c r="J187" s="1"/>
      <c r="K187" s="1"/>
      <c r="L187" s="1"/>
      <c r="M187" s="1"/>
      <c r="N187" s="1"/>
      <c r="O187" s="1"/>
      <c r="P187" s="1"/>
      <c r="Q187" s="1"/>
      <c r="R187" s="1"/>
      <c r="S187" s="1"/>
      <c r="T187" s="1"/>
      <c r="U187" s="1"/>
      <c r="V187" s="1"/>
      <c r="W187" s="1"/>
      <c r="X187" s="2"/>
      <c r="Y187" s="2"/>
      <c r="Z187" s="2"/>
    </row>
    <row r="188" spans="1:26" ht="15.75" customHeight="1">
      <c r="A188" s="21"/>
      <c r="B188" s="21"/>
      <c r="C188" s="9"/>
      <c r="D188" s="9"/>
      <c r="E188" s="9"/>
      <c r="F188" s="9"/>
      <c r="G188" s="1"/>
      <c r="H188" s="9"/>
      <c r="I188" s="1"/>
      <c r="J188" s="1"/>
      <c r="K188" s="1"/>
      <c r="L188" s="1"/>
      <c r="M188" s="1"/>
      <c r="N188" s="1"/>
      <c r="O188" s="1"/>
      <c r="P188" s="1"/>
      <c r="Q188" s="1"/>
      <c r="R188" s="1"/>
      <c r="S188" s="1"/>
      <c r="T188" s="1"/>
      <c r="U188" s="1"/>
      <c r="V188" s="1"/>
      <c r="W188" s="1"/>
      <c r="X188" s="2"/>
      <c r="Y188" s="2"/>
      <c r="Z188" s="2"/>
    </row>
    <row r="189" spans="1:26" ht="15.75" customHeight="1">
      <c r="A189" s="21"/>
      <c r="B189" s="21"/>
      <c r="C189" s="9"/>
      <c r="D189" s="9"/>
      <c r="E189" s="9"/>
      <c r="F189" s="9"/>
      <c r="G189" s="1"/>
      <c r="H189" s="9"/>
      <c r="I189" s="1"/>
      <c r="J189" s="1"/>
      <c r="K189" s="1"/>
      <c r="L189" s="1"/>
      <c r="M189" s="1"/>
      <c r="N189" s="1"/>
      <c r="O189" s="1"/>
      <c r="P189" s="1"/>
      <c r="Q189" s="1"/>
      <c r="R189" s="1"/>
      <c r="S189" s="1"/>
      <c r="T189" s="1"/>
      <c r="U189" s="1"/>
      <c r="V189" s="1"/>
      <c r="W189" s="1"/>
      <c r="X189" s="2"/>
      <c r="Y189" s="2"/>
      <c r="Z189" s="2"/>
    </row>
    <row r="190" spans="1:26" ht="15.75" customHeight="1">
      <c r="A190" s="21"/>
      <c r="B190" s="21"/>
      <c r="C190" s="9"/>
      <c r="D190" s="9"/>
      <c r="E190" s="9"/>
      <c r="F190" s="9"/>
      <c r="G190" s="1"/>
      <c r="H190" s="9"/>
      <c r="I190" s="1"/>
      <c r="J190" s="1"/>
      <c r="K190" s="1"/>
      <c r="L190" s="1"/>
      <c r="M190" s="1"/>
      <c r="N190" s="1"/>
      <c r="O190" s="1"/>
      <c r="P190" s="1"/>
      <c r="Q190" s="1"/>
      <c r="R190" s="1"/>
      <c r="S190" s="1"/>
      <c r="T190" s="1"/>
      <c r="U190" s="1"/>
      <c r="V190" s="1"/>
      <c r="W190" s="1"/>
      <c r="X190" s="2"/>
      <c r="Y190" s="2"/>
      <c r="Z190" s="2"/>
    </row>
    <row r="191" spans="1:26" ht="15.75" customHeight="1">
      <c r="A191" s="21"/>
      <c r="B191" s="21"/>
      <c r="C191" s="9"/>
      <c r="D191" s="9"/>
      <c r="E191" s="9"/>
      <c r="F191" s="9"/>
      <c r="G191" s="1"/>
      <c r="H191" s="9"/>
      <c r="I191" s="1"/>
      <c r="J191" s="1"/>
      <c r="K191" s="1"/>
      <c r="L191" s="1"/>
      <c r="M191" s="1"/>
      <c r="N191" s="1"/>
      <c r="O191" s="1"/>
      <c r="P191" s="1"/>
      <c r="Q191" s="1"/>
      <c r="R191" s="1"/>
      <c r="S191" s="1"/>
      <c r="T191" s="1"/>
      <c r="U191" s="1"/>
      <c r="V191" s="1"/>
      <c r="W191" s="1"/>
      <c r="X191" s="2"/>
      <c r="Y191" s="2"/>
      <c r="Z191" s="2"/>
    </row>
    <row r="192" spans="1:26" ht="15.75" customHeight="1">
      <c r="A192" s="21"/>
      <c r="B192" s="21"/>
      <c r="C192" s="9"/>
      <c r="D192" s="9"/>
      <c r="E192" s="9"/>
      <c r="F192" s="9"/>
      <c r="G192" s="1"/>
      <c r="H192" s="9"/>
      <c r="I192" s="1"/>
      <c r="J192" s="1"/>
      <c r="K192" s="1"/>
      <c r="L192" s="1"/>
      <c r="M192" s="1"/>
      <c r="N192" s="1"/>
      <c r="O192" s="1"/>
      <c r="P192" s="1"/>
      <c r="Q192" s="1"/>
      <c r="R192" s="1"/>
      <c r="S192" s="1"/>
      <c r="T192" s="1"/>
      <c r="U192" s="1"/>
      <c r="V192" s="1"/>
      <c r="W192" s="1"/>
      <c r="X192" s="2"/>
      <c r="Y192" s="2"/>
      <c r="Z192" s="2"/>
    </row>
    <row r="193" spans="1:26" ht="15.75" customHeight="1">
      <c r="A193" s="21"/>
      <c r="B193" s="21"/>
      <c r="C193" s="9"/>
      <c r="D193" s="9"/>
      <c r="E193" s="9"/>
      <c r="F193" s="9"/>
      <c r="G193" s="1"/>
      <c r="H193" s="9"/>
      <c r="I193" s="1"/>
      <c r="J193" s="1"/>
      <c r="K193" s="1"/>
      <c r="L193" s="1"/>
      <c r="M193" s="1"/>
      <c r="N193" s="1"/>
      <c r="O193" s="1"/>
      <c r="P193" s="1"/>
      <c r="Q193" s="1"/>
      <c r="R193" s="1"/>
      <c r="S193" s="1"/>
      <c r="T193" s="1"/>
      <c r="U193" s="1"/>
      <c r="V193" s="1"/>
      <c r="W193" s="1"/>
      <c r="X193" s="2"/>
      <c r="Y193" s="2"/>
      <c r="Z193" s="2"/>
    </row>
    <row r="194" spans="1:26" ht="15.75" customHeight="1">
      <c r="A194" s="21"/>
      <c r="B194" s="21"/>
      <c r="C194" s="9"/>
      <c r="D194" s="9"/>
      <c r="E194" s="9"/>
      <c r="F194" s="9"/>
      <c r="G194" s="1"/>
      <c r="H194" s="9"/>
      <c r="I194" s="1"/>
      <c r="J194" s="1"/>
      <c r="K194" s="1"/>
      <c r="L194" s="1"/>
      <c r="M194" s="1"/>
      <c r="N194" s="1"/>
      <c r="O194" s="1"/>
      <c r="P194" s="1"/>
      <c r="Q194" s="1"/>
      <c r="R194" s="1"/>
      <c r="S194" s="1"/>
      <c r="T194" s="1"/>
      <c r="U194" s="1"/>
      <c r="V194" s="1"/>
      <c r="W194" s="1"/>
      <c r="X194" s="2"/>
      <c r="Y194" s="2"/>
      <c r="Z194" s="2"/>
    </row>
    <row r="195" spans="1:26" ht="15.75" customHeight="1">
      <c r="A195" s="21"/>
      <c r="B195" s="21"/>
      <c r="C195" s="9"/>
      <c r="D195" s="9"/>
      <c r="E195" s="9"/>
      <c r="F195" s="9"/>
      <c r="G195" s="1"/>
      <c r="H195" s="9"/>
      <c r="I195" s="1"/>
      <c r="J195" s="1"/>
      <c r="K195" s="1"/>
      <c r="L195" s="1"/>
      <c r="M195" s="1"/>
      <c r="N195" s="1"/>
      <c r="O195" s="1"/>
      <c r="P195" s="1"/>
      <c r="Q195" s="1"/>
      <c r="R195" s="1"/>
      <c r="S195" s="1"/>
      <c r="T195" s="1"/>
      <c r="U195" s="1"/>
      <c r="V195" s="1"/>
      <c r="W195" s="1"/>
      <c r="X195" s="2"/>
      <c r="Y195" s="2"/>
      <c r="Z195" s="2"/>
    </row>
    <row r="196" spans="1:26" ht="15.75" customHeight="1">
      <c r="A196" s="21"/>
      <c r="B196" s="21"/>
      <c r="C196" s="9"/>
      <c r="D196" s="9"/>
      <c r="E196" s="9"/>
      <c r="F196" s="9"/>
      <c r="G196" s="1"/>
      <c r="H196" s="9"/>
      <c r="I196" s="1"/>
      <c r="J196" s="1"/>
      <c r="K196" s="1"/>
      <c r="L196" s="1"/>
      <c r="M196" s="1"/>
      <c r="N196" s="1"/>
      <c r="O196" s="1"/>
      <c r="P196" s="1"/>
      <c r="Q196" s="1"/>
      <c r="R196" s="1"/>
      <c r="S196" s="1"/>
      <c r="T196" s="1"/>
      <c r="U196" s="1"/>
      <c r="V196" s="1"/>
      <c r="W196" s="1"/>
      <c r="X196" s="2"/>
      <c r="Y196" s="2"/>
      <c r="Z196" s="2"/>
    </row>
    <row r="197" spans="1:26" ht="15.75" customHeight="1">
      <c r="A197" s="21"/>
      <c r="B197" s="21"/>
      <c r="C197" s="9"/>
      <c r="D197" s="9"/>
      <c r="E197" s="9"/>
      <c r="F197" s="9"/>
      <c r="G197" s="1"/>
      <c r="H197" s="9"/>
      <c r="I197" s="1"/>
      <c r="J197" s="1"/>
      <c r="K197" s="1"/>
      <c r="L197" s="1"/>
      <c r="M197" s="1"/>
      <c r="N197" s="1"/>
      <c r="O197" s="1"/>
      <c r="P197" s="1"/>
      <c r="Q197" s="1"/>
      <c r="R197" s="1"/>
      <c r="S197" s="1"/>
      <c r="T197" s="1"/>
      <c r="U197" s="1"/>
      <c r="V197" s="1"/>
      <c r="W197" s="1"/>
      <c r="X197" s="2"/>
      <c r="Y197" s="2"/>
      <c r="Z197" s="2"/>
    </row>
    <row r="198" spans="1:26" ht="15.75" customHeight="1">
      <c r="A198" s="21"/>
      <c r="B198" s="21"/>
      <c r="C198" s="9"/>
      <c r="D198" s="9"/>
      <c r="E198" s="9"/>
      <c r="F198" s="9"/>
      <c r="G198" s="1"/>
      <c r="H198" s="9"/>
      <c r="I198" s="1"/>
      <c r="J198" s="1"/>
      <c r="K198" s="1"/>
      <c r="L198" s="1"/>
      <c r="M198" s="1"/>
      <c r="N198" s="1"/>
      <c r="O198" s="1"/>
      <c r="P198" s="1"/>
      <c r="Q198" s="1"/>
      <c r="R198" s="1"/>
      <c r="S198" s="1"/>
      <c r="T198" s="1"/>
      <c r="U198" s="1"/>
      <c r="V198" s="1"/>
      <c r="W198" s="1"/>
      <c r="X198" s="2"/>
      <c r="Y198" s="2"/>
      <c r="Z198" s="2"/>
    </row>
    <row r="199" spans="1:26" ht="15.75" customHeight="1">
      <c r="A199" s="21"/>
      <c r="B199" s="21"/>
      <c r="C199" s="9"/>
      <c r="D199" s="9"/>
      <c r="E199" s="9"/>
      <c r="F199" s="9"/>
      <c r="G199" s="1"/>
      <c r="H199" s="9"/>
      <c r="I199" s="1"/>
      <c r="J199" s="1"/>
      <c r="K199" s="1"/>
      <c r="L199" s="1"/>
      <c r="M199" s="1"/>
      <c r="N199" s="1"/>
      <c r="O199" s="1"/>
      <c r="P199" s="1"/>
      <c r="Q199" s="1"/>
      <c r="R199" s="1"/>
      <c r="S199" s="1"/>
      <c r="T199" s="1"/>
      <c r="U199" s="1"/>
      <c r="V199" s="1"/>
      <c r="W199" s="1"/>
      <c r="X199" s="2"/>
      <c r="Y199" s="2"/>
      <c r="Z199" s="2"/>
    </row>
    <row r="200" spans="1:26" ht="15.75" customHeight="1">
      <c r="A200" s="21"/>
      <c r="B200" s="21"/>
      <c r="C200" s="9"/>
      <c r="D200" s="9"/>
      <c r="E200" s="9"/>
      <c r="F200" s="9"/>
      <c r="G200" s="1"/>
      <c r="H200" s="9"/>
      <c r="I200" s="1"/>
      <c r="J200" s="1"/>
      <c r="K200" s="1"/>
      <c r="L200" s="1"/>
      <c r="M200" s="1"/>
      <c r="N200" s="1"/>
      <c r="O200" s="1"/>
      <c r="P200" s="1"/>
      <c r="Q200" s="1"/>
      <c r="R200" s="1"/>
      <c r="S200" s="1"/>
      <c r="T200" s="1"/>
      <c r="U200" s="1"/>
      <c r="V200" s="1"/>
      <c r="W200" s="1"/>
      <c r="X200" s="2"/>
      <c r="Y200" s="2"/>
      <c r="Z200" s="2"/>
    </row>
    <row r="201" spans="1:26" ht="15.75" customHeight="1">
      <c r="A201" s="21"/>
      <c r="B201" s="21"/>
      <c r="C201" s="9"/>
      <c r="D201" s="9"/>
      <c r="E201" s="9"/>
      <c r="F201" s="9"/>
      <c r="G201" s="1"/>
      <c r="H201" s="9"/>
      <c r="I201" s="1"/>
      <c r="J201" s="1"/>
      <c r="K201" s="1"/>
      <c r="L201" s="1"/>
      <c r="M201" s="1"/>
      <c r="N201" s="1"/>
      <c r="O201" s="1"/>
      <c r="P201" s="1"/>
      <c r="Q201" s="1"/>
      <c r="R201" s="1"/>
      <c r="S201" s="1"/>
      <c r="T201" s="1"/>
      <c r="U201" s="1"/>
      <c r="V201" s="1"/>
      <c r="W201" s="1"/>
      <c r="X201" s="2"/>
      <c r="Y201" s="2"/>
      <c r="Z201" s="2"/>
    </row>
    <row r="202" spans="1:26" ht="15.75" customHeight="1">
      <c r="A202" s="21"/>
      <c r="B202" s="21"/>
      <c r="C202" s="9"/>
      <c r="D202" s="9"/>
      <c r="E202" s="9"/>
      <c r="F202" s="9"/>
      <c r="G202" s="1"/>
      <c r="H202" s="9"/>
      <c r="I202" s="1"/>
      <c r="J202" s="1"/>
      <c r="K202" s="1"/>
      <c r="L202" s="1"/>
      <c r="M202" s="1"/>
      <c r="N202" s="1"/>
      <c r="O202" s="1"/>
      <c r="P202" s="1"/>
      <c r="Q202" s="1"/>
      <c r="R202" s="1"/>
      <c r="S202" s="1"/>
      <c r="T202" s="1"/>
      <c r="U202" s="1"/>
      <c r="V202" s="1"/>
      <c r="W202" s="1"/>
      <c r="X202" s="2"/>
      <c r="Y202" s="2"/>
      <c r="Z202" s="2"/>
    </row>
    <row r="203" spans="1:26" ht="15.75" customHeight="1">
      <c r="A203" s="21"/>
      <c r="B203" s="21"/>
      <c r="C203" s="9"/>
      <c r="D203" s="9"/>
      <c r="E203" s="9"/>
      <c r="F203" s="9"/>
      <c r="G203" s="1"/>
      <c r="H203" s="9"/>
      <c r="I203" s="1"/>
      <c r="J203" s="1"/>
      <c r="K203" s="1"/>
      <c r="L203" s="1"/>
      <c r="M203" s="1"/>
      <c r="N203" s="1"/>
      <c r="O203" s="1"/>
      <c r="P203" s="1"/>
      <c r="Q203" s="1"/>
      <c r="R203" s="1"/>
      <c r="S203" s="1"/>
      <c r="T203" s="1"/>
      <c r="U203" s="1"/>
      <c r="V203" s="1"/>
      <c r="W203" s="1"/>
      <c r="X203" s="2"/>
      <c r="Y203" s="2"/>
      <c r="Z203" s="2"/>
    </row>
    <row r="204" spans="1:26" ht="15.75" customHeight="1">
      <c r="A204" s="21"/>
      <c r="B204" s="21"/>
      <c r="C204" s="9"/>
      <c r="D204" s="9"/>
      <c r="E204" s="9"/>
      <c r="F204" s="9"/>
      <c r="G204" s="1"/>
      <c r="H204" s="9"/>
      <c r="I204" s="1"/>
      <c r="J204" s="1"/>
      <c r="K204" s="1"/>
      <c r="L204" s="1"/>
      <c r="M204" s="1"/>
      <c r="N204" s="1"/>
      <c r="O204" s="1"/>
      <c r="P204" s="1"/>
      <c r="Q204" s="1"/>
      <c r="R204" s="1"/>
      <c r="S204" s="1"/>
      <c r="T204" s="1"/>
      <c r="U204" s="1"/>
      <c r="V204" s="1"/>
      <c r="W204" s="1"/>
      <c r="X204" s="2"/>
      <c r="Y204" s="2"/>
      <c r="Z204" s="2"/>
    </row>
    <row r="205" spans="1:26" ht="15.75" customHeight="1">
      <c r="A205" s="21"/>
      <c r="B205" s="21"/>
      <c r="C205" s="9"/>
      <c r="D205" s="9"/>
      <c r="E205" s="9"/>
      <c r="F205" s="9"/>
      <c r="G205" s="1"/>
      <c r="H205" s="9"/>
      <c r="I205" s="1"/>
      <c r="J205" s="1"/>
      <c r="K205" s="1"/>
      <c r="L205" s="1"/>
      <c r="M205" s="1"/>
      <c r="N205" s="1"/>
      <c r="O205" s="1"/>
      <c r="P205" s="1"/>
      <c r="Q205" s="1"/>
      <c r="R205" s="1"/>
      <c r="S205" s="1"/>
      <c r="T205" s="1"/>
      <c r="U205" s="1"/>
      <c r="V205" s="1"/>
      <c r="W205" s="1"/>
      <c r="X205" s="2"/>
      <c r="Y205" s="2"/>
      <c r="Z205" s="2"/>
    </row>
    <row r="206" spans="1:26" ht="15.75" customHeight="1">
      <c r="A206" s="21"/>
      <c r="B206" s="21"/>
      <c r="C206" s="9"/>
      <c r="D206" s="9"/>
      <c r="E206" s="9"/>
      <c r="F206" s="9"/>
      <c r="G206" s="1"/>
      <c r="H206" s="9"/>
      <c r="I206" s="1"/>
      <c r="J206" s="1"/>
      <c r="K206" s="1"/>
      <c r="L206" s="1"/>
      <c r="M206" s="1"/>
      <c r="N206" s="1"/>
      <c r="O206" s="1"/>
      <c r="P206" s="1"/>
      <c r="Q206" s="1"/>
      <c r="R206" s="1"/>
      <c r="S206" s="1"/>
      <c r="T206" s="1"/>
      <c r="U206" s="1"/>
      <c r="V206" s="1"/>
      <c r="W206" s="1"/>
      <c r="X206" s="2"/>
      <c r="Y206" s="2"/>
      <c r="Z206" s="2"/>
    </row>
    <row r="207" spans="1:26" ht="15.75" customHeight="1">
      <c r="A207" s="21"/>
      <c r="B207" s="21"/>
      <c r="C207" s="9"/>
      <c r="D207" s="9"/>
      <c r="E207" s="9"/>
      <c r="F207" s="9"/>
      <c r="G207" s="1"/>
      <c r="H207" s="9"/>
      <c r="I207" s="1"/>
      <c r="J207" s="1"/>
      <c r="K207" s="1"/>
      <c r="L207" s="1"/>
      <c r="M207" s="1"/>
      <c r="N207" s="1"/>
      <c r="O207" s="1"/>
      <c r="P207" s="1"/>
      <c r="Q207" s="1"/>
      <c r="R207" s="1"/>
      <c r="S207" s="1"/>
      <c r="T207" s="1"/>
      <c r="U207" s="1"/>
      <c r="V207" s="1"/>
      <c r="W207" s="1"/>
      <c r="X207" s="2"/>
      <c r="Y207" s="2"/>
      <c r="Z207" s="2"/>
    </row>
    <row r="208" spans="1:26" ht="15.75" customHeight="1">
      <c r="A208" s="21"/>
      <c r="B208" s="21"/>
      <c r="C208" s="9"/>
      <c r="D208" s="9"/>
      <c r="E208" s="9"/>
      <c r="F208" s="9"/>
      <c r="G208" s="1"/>
      <c r="H208" s="9"/>
      <c r="I208" s="1"/>
      <c r="J208" s="1"/>
      <c r="K208" s="1"/>
      <c r="L208" s="1"/>
      <c r="M208" s="1"/>
      <c r="N208" s="1"/>
      <c r="O208" s="1"/>
      <c r="P208" s="1"/>
      <c r="Q208" s="1"/>
      <c r="R208" s="1"/>
      <c r="S208" s="1"/>
      <c r="T208" s="1"/>
      <c r="U208" s="1"/>
      <c r="V208" s="1"/>
      <c r="W208" s="1"/>
      <c r="X208" s="2"/>
      <c r="Y208" s="2"/>
      <c r="Z208" s="2"/>
    </row>
    <row r="209" spans="1:26" ht="15.75" customHeight="1">
      <c r="A209" s="21"/>
      <c r="B209" s="21"/>
      <c r="C209" s="9"/>
      <c r="D209" s="9"/>
      <c r="E209" s="9"/>
      <c r="F209" s="9"/>
      <c r="G209" s="1"/>
      <c r="H209" s="9"/>
      <c r="I209" s="1"/>
      <c r="J209" s="1"/>
      <c r="K209" s="1"/>
      <c r="L209" s="1"/>
      <c r="M209" s="1"/>
      <c r="N209" s="1"/>
      <c r="O209" s="1"/>
      <c r="P209" s="1"/>
      <c r="Q209" s="1"/>
      <c r="R209" s="1"/>
      <c r="S209" s="1"/>
      <c r="T209" s="1"/>
      <c r="U209" s="1"/>
      <c r="V209" s="1"/>
      <c r="W209" s="1"/>
      <c r="X209" s="2"/>
      <c r="Y209" s="2"/>
      <c r="Z209" s="2"/>
    </row>
    <row r="210" spans="1:26" ht="15.75" customHeight="1">
      <c r="A210" s="21"/>
      <c r="B210" s="21"/>
      <c r="C210" s="9"/>
      <c r="D210" s="9"/>
      <c r="E210" s="9"/>
      <c r="F210" s="9"/>
      <c r="G210" s="1"/>
      <c r="H210" s="9"/>
      <c r="I210" s="1"/>
      <c r="J210" s="1"/>
      <c r="K210" s="1"/>
      <c r="L210" s="1"/>
      <c r="M210" s="1"/>
      <c r="N210" s="1"/>
      <c r="O210" s="1"/>
      <c r="P210" s="1"/>
      <c r="Q210" s="1"/>
      <c r="R210" s="1"/>
      <c r="S210" s="1"/>
      <c r="T210" s="1"/>
      <c r="U210" s="1"/>
      <c r="V210" s="1"/>
      <c r="W210" s="1"/>
      <c r="X210" s="2"/>
      <c r="Y210" s="2"/>
      <c r="Z210" s="2"/>
    </row>
    <row r="211" spans="1:26" ht="15.75" customHeight="1">
      <c r="A211" s="21"/>
      <c r="B211" s="21"/>
      <c r="C211" s="9"/>
      <c r="D211" s="9"/>
      <c r="E211" s="9"/>
      <c r="F211" s="9"/>
      <c r="G211" s="1"/>
      <c r="H211" s="9"/>
      <c r="I211" s="1"/>
      <c r="J211" s="1"/>
      <c r="K211" s="1"/>
      <c r="L211" s="1"/>
      <c r="M211" s="1"/>
      <c r="N211" s="1"/>
      <c r="O211" s="1"/>
      <c r="P211" s="1"/>
      <c r="Q211" s="1"/>
      <c r="R211" s="1"/>
      <c r="S211" s="1"/>
      <c r="T211" s="1"/>
      <c r="U211" s="1"/>
      <c r="V211" s="1"/>
      <c r="W211" s="1"/>
      <c r="X211" s="2"/>
      <c r="Y211" s="2"/>
      <c r="Z211" s="2"/>
    </row>
    <row r="212" spans="1:26" ht="15.75" customHeight="1">
      <c r="A212" s="21"/>
      <c r="B212" s="21"/>
      <c r="C212" s="9"/>
      <c r="D212" s="9"/>
      <c r="E212" s="9"/>
      <c r="F212" s="9"/>
      <c r="G212" s="1"/>
      <c r="H212" s="9"/>
      <c r="I212" s="1"/>
      <c r="J212" s="1"/>
      <c r="K212" s="1"/>
      <c r="L212" s="1"/>
      <c r="M212" s="1"/>
      <c r="N212" s="1"/>
      <c r="O212" s="1"/>
      <c r="P212" s="1"/>
      <c r="Q212" s="1"/>
      <c r="R212" s="1"/>
      <c r="S212" s="1"/>
      <c r="T212" s="1"/>
      <c r="U212" s="1"/>
      <c r="V212" s="1"/>
      <c r="W212" s="1"/>
      <c r="X212" s="2"/>
      <c r="Y212" s="2"/>
      <c r="Z212" s="2"/>
    </row>
    <row r="213" spans="1:26" ht="15.75" customHeight="1">
      <c r="A213" s="21"/>
      <c r="B213" s="21"/>
      <c r="C213" s="9"/>
      <c r="D213" s="9"/>
      <c r="E213" s="9"/>
      <c r="F213" s="9"/>
      <c r="G213" s="1"/>
      <c r="H213" s="9"/>
      <c r="I213" s="1"/>
      <c r="J213" s="1"/>
      <c r="K213" s="1"/>
      <c r="L213" s="1"/>
      <c r="M213" s="1"/>
      <c r="N213" s="1"/>
      <c r="O213" s="1"/>
      <c r="P213" s="1"/>
      <c r="Q213" s="1"/>
      <c r="R213" s="1"/>
      <c r="S213" s="1"/>
      <c r="T213" s="1"/>
      <c r="U213" s="1"/>
      <c r="V213" s="1"/>
      <c r="W213" s="1"/>
      <c r="X213" s="2"/>
      <c r="Y213" s="2"/>
      <c r="Z213" s="2"/>
    </row>
    <row r="214" spans="1:26" ht="15.75" customHeight="1">
      <c r="A214" s="21"/>
      <c r="B214" s="21"/>
      <c r="C214" s="9"/>
      <c r="D214" s="9"/>
      <c r="E214" s="9"/>
      <c r="F214" s="9"/>
      <c r="G214" s="1"/>
      <c r="H214" s="9"/>
      <c r="I214" s="1"/>
      <c r="J214" s="1"/>
      <c r="K214" s="1"/>
      <c r="L214" s="1"/>
      <c r="M214" s="1"/>
      <c r="N214" s="1"/>
      <c r="O214" s="1"/>
      <c r="P214" s="1"/>
      <c r="Q214" s="1"/>
      <c r="R214" s="1"/>
      <c r="S214" s="1"/>
      <c r="T214" s="1"/>
      <c r="U214" s="1"/>
      <c r="V214" s="1"/>
      <c r="W214" s="1"/>
      <c r="X214" s="2"/>
      <c r="Y214" s="2"/>
      <c r="Z214" s="2"/>
    </row>
    <row r="215" spans="1:26" ht="15.75" customHeight="1">
      <c r="A215" s="21"/>
      <c r="B215" s="21"/>
      <c r="C215" s="9"/>
      <c r="D215" s="9"/>
      <c r="E215" s="9"/>
      <c r="F215" s="9"/>
      <c r="G215" s="1"/>
      <c r="H215" s="9"/>
      <c r="I215" s="1"/>
      <c r="J215" s="1"/>
      <c r="K215" s="1"/>
      <c r="L215" s="1"/>
      <c r="M215" s="1"/>
      <c r="N215" s="1"/>
      <c r="O215" s="1"/>
      <c r="P215" s="1"/>
      <c r="Q215" s="1"/>
      <c r="R215" s="1"/>
      <c r="S215" s="1"/>
      <c r="T215" s="1"/>
      <c r="U215" s="1"/>
      <c r="V215" s="1"/>
      <c r="W215" s="1"/>
      <c r="X215" s="2"/>
      <c r="Y215" s="2"/>
      <c r="Z215" s="2"/>
    </row>
    <row r="216" spans="1:26" ht="15.75" customHeight="1">
      <c r="A216" s="21"/>
      <c r="B216" s="21"/>
      <c r="C216" s="9"/>
      <c r="D216" s="9"/>
      <c r="E216" s="9"/>
      <c r="F216" s="9"/>
      <c r="G216" s="1"/>
      <c r="H216" s="9"/>
      <c r="I216" s="1"/>
      <c r="J216" s="1"/>
      <c r="K216" s="1"/>
      <c r="L216" s="1"/>
      <c r="M216" s="1"/>
      <c r="N216" s="1"/>
      <c r="O216" s="1"/>
      <c r="P216" s="1"/>
      <c r="Q216" s="1"/>
      <c r="R216" s="1"/>
      <c r="S216" s="1"/>
      <c r="T216" s="1"/>
      <c r="U216" s="1"/>
      <c r="V216" s="1"/>
      <c r="W216" s="1"/>
      <c r="X216" s="2"/>
      <c r="Y216" s="2"/>
      <c r="Z216" s="2"/>
    </row>
    <row r="217" spans="1:26" ht="15.75" customHeight="1">
      <c r="A217" s="21"/>
      <c r="B217" s="21"/>
      <c r="C217" s="9"/>
      <c r="D217" s="9"/>
      <c r="E217" s="9"/>
      <c r="F217" s="9"/>
      <c r="G217" s="1"/>
      <c r="H217" s="9"/>
      <c r="I217" s="1"/>
      <c r="J217" s="1"/>
      <c r="K217" s="1"/>
      <c r="L217" s="1"/>
      <c r="M217" s="1"/>
      <c r="N217" s="1"/>
      <c r="O217" s="1"/>
      <c r="P217" s="1"/>
      <c r="Q217" s="1"/>
      <c r="R217" s="1"/>
      <c r="S217" s="1"/>
      <c r="T217" s="1"/>
      <c r="U217" s="1"/>
      <c r="V217" s="1"/>
      <c r="W217" s="1"/>
      <c r="X217" s="2"/>
      <c r="Y217" s="2"/>
      <c r="Z217" s="2"/>
    </row>
    <row r="218" spans="1:26" ht="15.75" customHeight="1">
      <c r="A218" s="21"/>
      <c r="B218" s="21"/>
      <c r="C218" s="9"/>
      <c r="D218" s="9"/>
      <c r="E218" s="9"/>
      <c r="F218" s="9"/>
      <c r="G218" s="1"/>
      <c r="H218" s="9"/>
      <c r="I218" s="1"/>
      <c r="J218" s="1"/>
      <c r="K218" s="1"/>
      <c r="L218" s="1"/>
      <c r="M218" s="1"/>
      <c r="N218" s="1"/>
      <c r="O218" s="1"/>
      <c r="P218" s="1"/>
      <c r="Q218" s="1"/>
      <c r="R218" s="1"/>
      <c r="S218" s="1"/>
      <c r="T218" s="1"/>
      <c r="U218" s="1"/>
      <c r="V218" s="1"/>
      <c r="W218" s="1"/>
      <c r="X218" s="2"/>
      <c r="Y218" s="2"/>
      <c r="Z218" s="2"/>
    </row>
    <row r="219" spans="1:26" ht="15.75" customHeight="1">
      <c r="A219" s="21"/>
      <c r="B219" s="21"/>
      <c r="C219" s="9"/>
      <c r="D219" s="9"/>
      <c r="E219" s="9"/>
      <c r="F219" s="9"/>
      <c r="G219" s="1"/>
      <c r="H219" s="9"/>
      <c r="I219" s="1"/>
      <c r="J219" s="1"/>
      <c r="K219" s="1"/>
      <c r="L219" s="1"/>
      <c r="M219" s="1"/>
      <c r="N219" s="1"/>
      <c r="O219" s="1"/>
      <c r="P219" s="1"/>
      <c r="Q219" s="1"/>
      <c r="R219" s="1"/>
      <c r="S219" s="1"/>
      <c r="T219" s="1"/>
      <c r="U219" s="1"/>
      <c r="V219" s="1"/>
      <c r="W219" s="1"/>
      <c r="X219" s="2"/>
      <c r="Y219" s="2"/>
      <c r="Z219" s="2"/>
    </row>
    <row r="220" spans="1:26" ht="15.75" customHeight="1">
      <c r="A220" s="21"/>
      <c r="B220" s="21"/>
      <c r="C220" s="9"/>
      <c r="D220" s="9"/>
      <c r="E220" s="9"/>
      <c r="F220" s="9"/>
      <c r="G220" s="1"/>
      <c r="H220" s="9"/>
      <c r="I220" s="1"/>
      <c r="J220" s="1"/>
      <c r="K220" s="1"/>
      <c r="L220" s="1"/>
      <c r="M220" s="1"/>
      <c r="N220" s="1"/>
      <c r="O220" s="1"/>
      <c r="P220" s="1"/>
      <c r="Q220" s="1"/>
      <c r="R220" s="1"/>
      <c r="S220" s="1"/>
      <c r="T220" s="1"/>
      <c r="U220" s="1"/>
      <c r="V220" s="1"/>
      <c r="W220" s="1"/>
      <c r="X220" s="2"/>
      <c r="Y220" s="2"/>
      <c r="Z220" s="2"/>
    </row>
    <row r="221" spans="1:26" ht="15.75" customHeight="1">
      <c r="A221" s="21"/>
      <c r="B221" s="21"/>
      <c r="C221" s="9"/>
      <c r="D221" s="9"/>
      <c r="E221" s="9"/>
      <c r="F221" s="9"/>
      <c r="G221" s="1"/>
      <c r="H221" s="9"/>
      <c r="I221" s="1"/>
      <c r="J221" s="1"/>
      <c r="K221" s="1"/>
      <c r="L221" s="1"/>
      <c r="M221" s="1"/>
      <c r="N221" s="1"/>
      <c r="O221" s="1"/>
      <c r="P221" s="1"/>
      <c r="Q221" s="1"/>
      <c r="R221" s="1"/>
      <c r="S221" s="1"/>
      <c r="T221" s="1"/>
      <c r="U221" s="1"/>
      <c r="V221" s="1"/>
      <c r="W221" s="1"/>
      <c r="X221" s="2"/>
      <c r="Y221" s="2"/>
      <c r="Z221" s="2"/>
    </row>
    <row r="222" spans="1:26" ht="15.75" customHeight="1">
      <c r="A222" s="21"/>
      <c r="B222" s="21"/>
      <c r="C222" s="9"/>
      <c r="D222" s="9"/>
      <c r="E222" s="9"/>
      <c r="F222" s="9"/>
      <c r="G222" s="1"/>
      <c r="H222" s="9"/>
      <c r="I222" s="1"/>
      <c r="J222" s="1"/>
      <c r="K222" s="1"/>
      <c r="L222" s="1"/>
      <c r="M222" s="1"/>
      <c r="N222" s="1"/>
      <c r="O222" s="1"/>
      <c r="P222" s="1"/>
      <c r="Q222" s="1"/>
      <c r="R222" s="1"/>
      <c r="S222" s="1"/>
      <c r="T222" s="1"/>
      <c r="U222" s="1"/>
      <c r="V222" s="1"/>
      <c r="W222" s="1"/>
      <c r="X222" s="2"/>
      <c r="Y222" s="2"/>
      <c r="Z222" s="2"/>
    </row>
    <row r="223" spans="1:26" ht="15.75" customHeight="1">
      <c r="A223" s="21"/>
      <c r="B223" s="21"/>
      <c r="C223" s="9"/>
      <c r="D223" s="9"/>
      <c r="E223" s="9"/>
      <c r="F223" s="9"/>
      <c r="G223" s="1"/>
      <c r="H223" s="9"/>
      <c r="I223" s="1"/>
      <c r="J223" s="1"/>
      <c r="K223" s="1"/>
      <c r="L223" s="1"/>
      <c r="M223" s="1"/>
      <c r="N223" s="1"/>
      <c r="O223" s="1"/>
      <c r="P223" s="1"/>
      <c r="Q223" s="1"/>
      <c r="R223" s="1"/>
      <c r="S223" s="1"/>
      <c r="T223" s="1"/>
      <c r="U223" s="1"/>
      <c r="V223" s="1"/>
      <c r="W223" s="1"/>
      <c r="X223" s="2"/>
      <c r="Y223" s="2"/>
      <c r="Z223" s="2"/>
    </row>
    <row r="224" spans="1:26" ht="15.75" customHeight="1">
      <c r="A224" s="21"/>
      <c r="B224" s="21"/>
      <c r="C224" s="9"/>
      <c r="D224" s="9"/>
      <c r="E224" s="9"/>
      <c r="F224" s="9"/>
      <c r="G224" s="1"/>
      <c r="H224" s="9"/>
      <c r="I224" s="1"/>
      <c r="J224" s="1"/>
      <c r="K224" s="1"/>
      <c r="L224" s="1"/>
      <c r="M224" s="1"/>
      <c r="N224" s="1"/>
      <c r="O224" s="1"/>
      <c r="P224" s="1"/>
      <c r="Q224" s="1"/>
      <c r="R224" s="1"/>
      <c r="S224" s="1"/>
      <c r="T224" s="1"/>
      <c r="U224" s="1"/>
      <c r="V224" s="1"/>
      <c r="W224" s="1"/>
      <c r="X224" s="2"/>
      <c r="Y224" s="2"/>
      <c r="Z224" s="2"/>
    </row>
    <row r="225" spans="1:26" ht="15.75" customHeight="1">
      <c r="A225" s="21"/>
      <c r="B225" s="21"/>
      <c r="C225" s="9"/>
      <c r="D225" s="9"/>
      <c r="E225" s="9"/>
      <c r="F225" s="9"/>
      <c r="G225" s="1"/>
      <c r="H225" s="9"/>
      <c r="I225" s="1"/>
      <c r="J225" s="1"/>
      <c r="K225" s="1"/>
      <c r="L225" s="1"/>
      <c r="M225" s="1"/>
      <c r="N225" s="1"/>
      <c r="O225" s="1"/>
      <c r="P225" s="1"/>
      <c r="Q225" s="1"/>
      <c r="R225" s="1"/>
      <c r="S225" s="1"/>
      <c r="T225" s="1"/>
      <c r="U225" s="1"/>
      <c r="V225" s="1"/>
      <c r="W225" s="1"/>
      <c r="X225" s="2"/>
      <c r="Y225" s="2"/>
      <c r="Z225" s="2"/>
    </row>
    <row r="226" spans="1:26" ht="15.75" customHeight="1">
      <c r="A226" s="21"/>
      <c r="B226" s="21"/>
      <c r="C226" s="9"/>
      <c r="D226" s="9"/>
      <c r="E226" s="9"/>
      <c r="F226" s="9"/>
      <c r="G226" s="1"/>
      <c r="H226" s="9"/>
      <c r="I226" s="1"/>
      <c r="J226" s="1"/>
      <c r="K226" s="1"/>
      <c r="L226" s="1"/>
      <c r="M226" s="1"/>
      <c r="N226" s="1"/>
      <c r="O226" s="1"/>
      <c r="P226" s="1"/>
      <c r="Q226" s="1"/>
      <c r="R226" s="1"/>
      <c r="S226" s="1"/>
      <c r="T226" s="1"/>
      <c r="U226" s="1"/>
      <c r="V226" s="1"/>
      <c r="W226" s="1"/>
      <c r="X226" s="2"/>
      <c r="Y226" s="2"/>
      <c r="Z226" s="2"/>
    </row>
    <row r="227" spans="1:26" ht="15.75" customHeight="1">
      <c r="A227" s="21"/>
      <c r="B227" s="21"/>
      <c r="C227" s="9"/>
      <c r="D227" s="9"/>
      <c r="E227" s="9"/>
      <c r="F227" s="9"/>
      <c r="G227" s="1"/>
      <c r="H227" s="9"/>
      <c r="I227" s="1"/>
      <c r="J227" s="1"/>
      <c r="K227" s="1"/>
      <c r="L227" s="1"/>
      <c r="M227" s="1"/>
      <c r="N227" s="1"/>
      <c r="O227" s="1"/>
      <c r="P227" s="1"/>
      <c r="Q227" s="1"/>
      <c r="R227" s="1"/>
      <c r="S227" s="1"/>
      <c r="T227" s="1"/>
      <c r="U227" s="1"/>
      <c r="V227" s="1"/>
      <c r="W227" s="1"/>
      <c r="X227" s="2"/>
      <c r="Y227" s="2"/>
      <c r="Z227" s="2"/>
    </row>
    <row r="228" spans="1:26" ht="15.75" customHeight="1">
      <c r="A228" s="21"/>
      <c r="B228" s="21"/>
      <c r="C228" s="9"/>
      <c r="D228" s="9"/>
      <c r="E228" s="9"/>
      <c r="F228" s="9"/>
      <c r="G228" s="1"/>
      <c r="H228" s="9"/>
      <c r="I228" s="1"/>
      <c r="J228" s="1"/>
      <c r="K228" s="1"/>
      <c r="L228" s="1"/>
      <c r="M228" s="1"/>
      <c r="N228" s="1"/>
      <c r="O228" s="1"/>
      <c r="P228" s="1"/>
      <c r="Q228" s="1"/>
      <c r="R228" s="1"/>
      <c r="S228" s="1"/>
      <c r="T228" s="1"/>
      <c r="U228" s="1"/>
      <c r="V228" s="1"/>
      <c r="W228" s="1"/>
      <c r="X228" s="2"/>
      <c r="Y228" s="2"/>
      <c r="Z228" s="2"/>
    </row>
    <row r="229" spans="1:26" ht="15.75" customHeight="1">
      <c r="A229" s="21"/>
      <c r="B229" s="21"/>
      <c r="C229" s="9"/>
      <c r="D229" s="9"/>
      <c r="E229" s="9"/>
      <c r="F229" s="9"/>
      <c r="G229" s="1"/>
      <c r="H229" s="9"/>
      <c r="I229" s="1"/>
      <c r="J229" s="1"/>
      <c r="K229" s="1"/>
      <c r="L229" s="1"/>
      <c r="M229" s="1"/>
      <c r="N229" s="1"/>
      <c r="O229" s="1"/>
      <c r="P229" s="1"/>
      <c r="Q229" s="1"/>
      <c r="R229" s="1"/>
      <c r="S229" s="1"/>
      <c r="T229" s="1"/>
      <c r="U229" s="1"/>
      <c r="V229" s="1"/>
      <c r="W229" s="1"/>
      <c r="X229" s="2"/>
      <c r="Y229" s="2"/>
      <c r="Z229" s="2"/>
    </row>
    <row r="230" spans="1:26" ht="15.75" customHeight="1">
      <c r="A230" s="21"/>
      <c r="B230" s="21"/>
      <c r="C230" s="9"/>
      <c r="D230" s="9"/>
      <c r="E230" s="9"/>
      <c r="F230" s="9"/>
      <c r="G230" s="1"/>
      <c r="H230" s="9"/>
      <c r="I230" s="1"/>
      <c r="J230" s="1"/>
      <c r="K230" s="1"/>
      <c r="L230" s="1"/>
      <c r="M230" s="1"/>
      <c r="N230" s="1"/>
      <c r="O230" s="1"/>
      <c r="P230" s="1"/>
      <c r="Q230" s="1"/>
      <c r="R230" s="1"/>
      <c r="S230" s="1"/>
      <c r="T230" s="1"/>
      <c r="U230" s="1"/>
      <c r="V230" s="1"/>
      <c r="W230" s="1"/>
      <c r="X230" s="2"/>
      <c r="Y230" s="2"/>
      <c r="Z230" s="2"/>
    </row>
    <row r="231" spans="1:26" ht="15.75" customHeight="1">
      <c r="A231" s="21"/>
      <c r="B231" s="21"/>
      <c r="C231" s="9"/>
      <c r="D231" s="9"/>
      <c r="E231" s="9"/>
      <c r="F231" s="9"/>
      <c r="G231" s="1"/>
      <c r="H231" s="9"/>
      <c r="I231" s="1"/>
      <c r="J231" s="1"/>
      <c r="K231" s="1"/>
      <c r="L231" s="1"/>
      <c r="M231" s="1"/>
      <c r="N231" s="1"/>
      <c r="O231" s="1"/>
      <c r="P231" s="1"/>
      <c r="Q231" s="1"/>
      <c r="R231" s="1"/>
      <c r="S231" s="1"/>
      <c r="T231" s="1"/>
      <c r="U231" s="1"/>
      <c r="V231" s="1"/>
      <c r="W231" s="1"/>
      <c r="X231" s="2"/>
      <c r="Y231" s="2"/>
      <c r="Z231" s="2"/>
    </row>
    <row r="232" spans="1:26" ht="15.75" customHeight="1">
      <c r="A232" s="21"/>
      <c r="B232" s="21"/>
      <c r="C232" s="9"/>
      <c r="D232" s="9"/>
      <c r="E232" s="9"/>
      <c r="F232" s="9"/>
      <c r="G232" s="1"/>
      <c r="H232" s="9"/>
      <c r="I232" s="1"/>
      <c r="J232" s="1"/>
      <c r="K232" s="1"/>
      <c r="L232" s="1"/>
      <c r="M232" s="1"/>
      <c r="N232" s="1"/>
      <c r="O232" s="1"/>
      <c r="P232" s="1"/>
      <c r="Q232" s="1"/>
      <c r="R232" s="1"/>
      <c r="S232" s="1"/>
      <c r="T232" s="1"/>
      <c r="U232" s="1"/>
      <c r="V232" s="1"/>
      <c r="W232" s="1"/>
      <c r="X232" s="2"/>
      <c r="Y232" s="2"/>
      <c r="Z232" s="2"/>
    </row>
    <row r="233" spans="1:26" ht="15.75" customHeight="1">
      <c r="A233" s="21"/>
      <c r="B233" s="21"/>
      <c r="C233" s="9"/>
      <c r="D233" s="9"/>
      <c r="E233" s="9"/>
      <c r="F233" s="9"/>
      <c r="G233" s="1"/>
      <c r="H233" s="9"/>
      <c r="I233" s="1"/>
      <c r="J233" s="1"/>
      <c r="K233" s="1"/>
      <c r="L233" s="1"/>
      <c r="M233" s="1"/>
      <c r="N233" s="1"/>
      <c r="O233" s="1"/>
      <c r="P233" s="1"/>
      <c r="Q233" s="1"/>
      <c r="R233" s="1"/>
      <c r="S233" s="1"/>
      <c r="T233" s="1"/>
      <c r="U233" s="1"/>
      <c r="V233" s="1"/>
      <c r="W233" s="1"/>
      <c r="X233" s="2"/>
      <c r="Y233" s="2"/>
      <c r="Z233" s="2"/>
    </row>
    <row r="234" spans="1:26" ht="15.75" customHeight="1">
      <c r="A234" s="21"/>
      <c r="B234" s="21"/>
      <c r="C234" s="9"/>
      <c r="D234" s="9"/>
      <c r="E234" s="9"/>
      <c r="F234" s="9"/>
      <c r="G234" s="1"/>
      <c r="H234" s="9"/>
      <c r="I234" s="1"/>
      <c r="J234" s="1"/>
      <c r="K234" s="1"/>
      <c r="L234" s="1"/>
      <c r="M234" s="1"/>
      <c r="N234" s="1"/>
      <c r="O234" s="1"/>
      <c r="P234" s="1"/>
      <c r="Q234" s="1"/>
      <c r="R234" s="1"/>
      <c r="S234" s="1"/>
      <c r="T234" s="1"/>
      <c r="U234" s="1"/>
      <c r="V234" s="1"/>
      <c r="W234" s="1"/>
      <c r="X234" s="2"/>
      <c r="Y234" s="2"/>
      <c r="Z234" s="2"/>
    </row>
    <row r="235" spans="1:26" ht="15.75" customHeight="1">
      <c r="A235" s="21"/>
      <c r="B235" s="21"/>
      <c r="C235" s="9"/>
      <c r="D235" s="9"/>
      <c r="E235" s="9"/>
      <c r="F235" s="9"/>
      <c r="G235" s="1"/>
      <c r="H235" s="9"/>
      <c r="I235" s="1"/>
      <c r="J235" s="1"/>
      <c r="K235" s="1"/>
      <c r="L235" s="1"/>
      <c r="M235" s="1"/>
      <c r="N235" s="1"/>
      <c r="O235" s="1"/>
      <c r="P235" s="1"/>
      <c r="Q235" s="1"/>
      <c r="R235" s="1"/>
      <c r="S235" s="1"/>
      <c r="T235" s="1"/>
      <c r="U235" s="1"/>
      <c r="V235" s="1"/>
      <c r="W235" s="1"/>
      <c r="X235" s="2"/>
      <c r="Y235" s="2"/>
      <c r="Z235" s="2"/>
    </row>
    <row r="236" spans="1:26" ht="15.75" customHeight="1">
      <c r="A236" s="21"/>
      <c r="B236" s="21"/>
      <c r="C236" s="9"/>
      <c r="D236" s="9"/>
      <c r="E236" s="9"/>
      <c r="F236" s="9"/>
      <c r="G236" s="1"/>
      <c r="H236" s="9"/>
      <c r="I236" s="1"/>
      <c r="J236" s="1"/>
      <c r="K236" s="1"/>
      <c r="L236" s="1"/>
      <c r="M236" s="1"/>
      <c r="N236" s="1"/>
      <c r="O236" s="1"/>
      <c r="P236" s="1"/>
      <c r="Q236" s="1"/>
      <c r="R236" s="1"/>
      <c r="S236" s="1"/>
      <c r="T236" s="1"/>
      <c r="U236" s="1"/>
      <c r="V236" s="1"/>
      <c r="W236" s="1"/>
      <c r="X236" s="2"/>
      <c r="Y236" s="2"/>
      <c r="Z236" s="2"/>
    </row>
    <row r="237" spans="1:26" ht="15.75" customHeight="1">
      <c r="A237" s="21"/>
      <c r="B237" s="21"/>
      <c r="C237" s="9"/>
      <c r="D237" s="9"/>
      <c r="E237" s="9"/>
      <c r="F237" s="9"/>
      <c r="G237" s="1"/>
      <c r="H237" s="9"/>
      <c r="I237" s="1"/>
      <c r="J237" s="1"/>
      <c r="K237" s="1"/>
      <c r="L237" s="1"/>
      <c r="M237" s="1"/>
      <c r="N237" s="1"/>
      <c r="O237" s="1"/>
      <c r="P237" s="1"/>
      <c r="Q237" s="1"/>
      <c r="R237" s="1"/>
      <c r="S237" s="1"/>
      <c r="T237" s="1"/>
      <c r="U237" s="1"/>
      <c r="V237" s="1"/>
      <c r="W237" s="1"/>
      <c r="X237" s="2"/>
      <c r="Y237" s="2"/>
      <c r="Z237" s="2"/>
    </row>
    <row r="238" spans="1:26" ht="15.75" customHeight="1">
      <c r="A238" s="21"/>
      <c r="B238" s="21"/>
      <c r="C238" s="9"/>
      <c r="D238" s="9"/>
      <c r="E238" s="9"/>
      <c r="F238" s="9"/>
      <c r="G238" s="1"/>
      <c r="H238" s="9"/>
      <c r="I238" s="1"/>
      <c r="J238" s="1"/>
      <c r="K238" s="1"/>
      <c r="L238" s="1"/>
      <c r="M238" s="1"/>
      <c r="N238" s="1"/>
      <c r="O238" s="1"/>
      <c r="P238" s="1"/>
      <c r="Q238" s="1"/>
      <c r="R238" s="1"/>
      <c r="S238" s="1"/>
      <c r="T238" s="1"/>
      <c r="U238" s="1"/>
      <c r="V238" s="1"/>
      <c r="W238" s="1"/>
      <c r="X238" s="2"/>
      <c r="Y238" s="2"/>
      <c r="Z238" s="2"/>
    </row>
    <row r="239" spans="1:26" ht="15.75" customHeight="1">
      <c r="A239" s="21"/>
      <c r="B239" s="21"/>
      <c r="C239" s="9"/>
      <c r="D239" s="9"/>
      <c r="E239" s="9"/>
      <c r="F239" s="9"/>
      <c r="G239" s="1"/>
      <c r="H239" s="9"/>
      <c r="I239" s="1"/>
      <c r="J239" s="1"/>
      <c r="K239" s="1"/>
      <c r="L239" s="1"/>
      <c r="M239" s="1"/>
      <c r="N239" s="1"/>
      <c r="O239" s="1"/>
      <c r="P239" s="1"/>
      <c r="Q239" s="1"/>
      <c r="R239" s="1"/>
      <c r="S239" s="1"/>
      <c r="T239" s="1"/>
      <c r="U239" s="1"/>
      <c r="V239" s="1"/>
      <c r="W239" s="1"/>
      <c r="X239" s="2"/>
      <c r="Y239" s="2"/>
      <c r="Z239" s="2"/>
    </row>
    <row r="240" spans="1:26" ht="15.75" customHeight="1">
      <c r="A240" s="21"/>
      <c r="B240" s="21"/>
      <c r="C240" s="9"/>
      <c r="D240" s="9"/>
      <c r="E240" s="9"/>
      <c r="F240" s="9"/>
      <c r="G240" s="1"/>
      <c r="H240" s="9"/>
      <c r="I240" s="1"/>
      <c r="J240" s="1"/>
      <c r="K240" s="1"/>
      <c r="L240" s="1"/>
      <c r="M240" s="1"/>
      <c r="N240" s="1"/>
      <c r="O240" s="1"/>
      <c r="P240" s="1"/>
      <c r="Q240" s="1"/>
      <c r="R240" s="1"/>
      <c r="S240" s="1"/>
      <c r="T240" s="1"/>
      <c r="U240" s="1"/>
      <c r="V240" s="1"/>
      <c r="W240" s="1"/>
      <c r="X240" s="2"/>
      <c r="Y240" s="2"/>
      <c r="Z240" s="2"/>
    </row>
    <row r="241" spans="1:26" ht="15.75" customHeight="1">
      <c r="A241" s="21"/>
      <c r="B241" s="21"/>
      <c r="C241" s="9"/>
      <c r="D241" s="9"/>
      <c r="E241" s="9"/>
      <c r="F241" s="9"/>
      <c r="G241" s="1"/>
      <c r="H241" s="9"/>
      <c r="I241" s="1"/>
      <c r="J241" s="1"/>
      <c r="K241" s="1"/>
      <c r="L241" s="1"/>
      <c r="M241" s="1"/>
      <c r="N241" s="1"/>
      <c r="O241" s="1"/>
      <c r="P241" s="1"/>
      <c r="Q241" s="1"/>
      <c r="R241" s="1"/>
      <c r="S241" s="1"/>
      <c r="T241" s="1"/>
      <c r="U241" s="1"/>
      <c r="V241" s="1"/>
      <c r="W241" s="1"/>
      <c r="X241" s="2"/>
      <c r="Y241" s="2"/>
      <c r="Z241" s="2"/>
    </row>
    <row r="242" spans="1:26" ht="15.75" customHeight="1">
      <c r="A242" s="21"/>
      <c r="B242" s="21"/>
      <c r="C242" s="9"/>
      <c r="D242" s="9"/>
      <c r="E242" s="9"/>
      <c r="F242" s="9"/>
      <c r="G242" s="1"/>
      <c r="H242" s="9"/>
      <c r="I242" s="1"/>
      <c r="J242" s="1"/>
      <c r="K242" s="1"/>
      <c r="L242" s="1"/>
      <c r="M242" s="1"/>
      <c r="N242" s="1"/>
      <c r="O242" s="1"/>
      <c r="P242" s="1"/>
      <c r="Q242" s="1"/>
      <c r="R242" s="1"/>
      <c r="S242" s="1"/>
      <c r="T242" s="1"/>
      <c r="U242" s="1"/>
      <c r="V242" s="1"/>
      <c r="W242" s="1"/>
      <c r="X242" s="2"/>
      <c r="Y242" s="2"/>
      <c r="Z242" s="2"/>
    </row>
    <row r="243" spans="1:26" ht="15.75" customHeight="1">
      <c r="A243" s="21"/>
      <c r="B243" s="21"/>
      <c r="C243" s="9"/>
      <c r="D243" s="9"/>
      <c r="E243" s="9"/>
      <c r="F243" s="9"/>
      <c r="G243" s="1"/>
      <c r="H243" s="9"/>
      <c r="I243" s="1"/>
      <c r="J243" s="1"/>
      <c r="K243" s="1"/>
      <c r="L243" s="1"/>
      <c r="M243" s="1"/>
      <c r="N243" s="1"/>
      <c r="O243" s="1"/>
      <c r="P243" s="1"/>
      <c r="Q243" s="1"/>
      <c r="R243" s="1"/>
      <c r="S243" s="1"/>
      <c r="T243" s="1"/>
      <c r="U243" s="1"/>
      <c r="V243" s="1"/>
      <c r="W243" s="1"/>
      <c r="X243" s="2"/>
      <c r="Y243" s="2"/>
      <c r="Z243" s="2"/>
    </row>
    <row r="244" spans="1:26" ht="15.75" customHeight="1">
      <c r="A244" s="21"/>
      <c r="B244" s="21"/>
      <c r="C244" s="9"/>
      <c r="D244" s="9"/>
      <c r="E244" s="9"/>
      <c r="F244" s="9"/>
      <c r="G244" s="1"/>
      <c r="H244" s="9"/>
      <c r="I244" s="1"/>
      <c r="J244" s="1"/>
      <c r="K244" s="1"/>
      <c r="L244" s="1"/>
      <c r="M244" s="1"/>
      <c r="N244" s="1"/>
      <c r="O244" s="1"/>
      <c r="P244" s="1"/>
      <c r="Q244" s="1"/>
      <c r="R244" s="1"/>
      <c r="S244" s="1"/>
      <c r="T244" s="1"/>
      <c r="U244" s="1"/>
      <c r="V244" s="1"/>
      <c r="W244" s="1"/>
      <c r="X244" s="2"/>
      <c r="Y244" s="2"/>
      <c r="Z244" s="2"/>
    </row>
    <row r="245" spans="1:26" ht="15.75" customHeight="1">
      <c r="A245" s="21"/>
      <c r="B245" s="21"/>
      <c r="C245" s="9"/>
      <c r="D245" s="9"/>
      <c r="E245" s="9"/>
      <c r="F245" s="9"/>
      <c r="G245" s="1"/>
      <c r="H245" s="9"/>
      <c r="I245" s="1"/>
      <c r="J245" s="1"/>
      <c r="K245" s="1"/>
      <c r="L245" s="1"/>
      <c r="M245" s="1"/>
      <c r="N245" s="1"/>
      <c r="O245" s="1"/>
      <c r="P245" s="1"/>
      <c r="Q245" s="1"/>
      <c r="R245" s="1"/>
      <c r="S245" s="1"/>
      <c r="T245" s="1"/>
      <c r="U245" s="1"/>
      <c r="V245" s="1"/>
      <c r="W245" s="1"/>
      <c r="X245" s="2"/>
      <c r="Y245" s="2"/>
      <c r="Z245" s="2"/>
    </row>
    <row r="246" spans="1:26" ht="15.75" customHeight="1">
      <c r="A246" s="21"/>
      <c r="B246" s="21"/>
      <c r="C246" s="9"/>
      <c r="D246" s="9"/>
      <c r="E246" s="9"/>
      <c r="F246" s="9"/>
      <c r="G246" s="1"/>
      <c r="H246" s="9"/>
      <c r="I246" s="1"/>
      <c r="J246" s="1"/>
      <c r="K246" s="1"/>
      <c r="L246" s="1"/>
      <c r="M246" s="1"/>
      <c r="N246" s="1"/>
      <c r="O246" s="1"/>
      <c r="P246" s="1"/>
      <c r="Q246" s="1"/>
      <c r="R246" s="1"/>
      <c r="S246" s="1"/>
      <c r="T246" s="1"/>
      <c r="U246" s="1"/>
      <c r="V246" s="1"/>
      <c r="W246" s="1"/>
      <c r="X246" s="2"/>
      <c r="Y246" s="2"/>
      <c r="Z246" s="2"/>
    </row>
    <row r="247" spans="1:26" ht="15.75" customHeight="1">
      <c r="A247" s="21"/>
      <c r="B247" s="21"/>
      <c r="C247" s="9"/>
      <c r="D247" s="9"/>
      <c r="E247" s="9"/>
      <c r="F247" s="9"/>
      <c r="G247" s="1"/>
      <c r="H247" s="9"/>
      <c r="I247" s="1"/>
      <c r="J247" s="1"/>
      <c r="K247" s="1"/>
      <c r="L247" s="1"/>
      <c r="M247" s="1"/>
      <c r="N247" s="1"/>
      <c r="O247" s="1"/>
      <c r="P247" s="1"/>
      <c r="Q247" s="1"/>
      <c r="R247" s="1"/>
      <c r="S247" s="1"/>
      <c r="T247" s="1"/>
      <c r="U247" s="1"/>
      <c r="V247" s="1"/>
      <c r="W247" s="1"/>
      <c r="X247" s="2"/>
      <c r="Y247" s="2"/>
      <c r="Z247" s="2"/>
    </row>
    <row r="248" spans="1:26" ht="15.75" customHeight="1">
      <c r="A248" s="21"/>
      <c r="B248" s="21"/>
      <c r="C248" s="9"/>
      <c r="D248" s="9"/>
      <c r="E248" s="9"/>
      <c r="F248" s="9"/>
      <c r="G248" s="1"/>
      <c r="H248" s="9"/>
      <c r="I248" s="1"/>
      <c r="J248" s="1"/>
      <c r="K248" s="1"/>
      <c r="L248" s="1"/>
      <c r="M248" s="1"/>
      <c r="N248" s="1"/>
      <c r="O248" s="1"/>
      <c r="P248" s="1"/>
      <c r="Q248" s="1"/>
      <c r="R248" s="1"/>
      <c r="S248" s="1"/>
      <c r="T248" s="1"/>
      <c r="U248" s="1"/>
      <c r="V248" s="1"/>
      <c r="W248" s="1"/>
      <c r="X248" s="2"/>
      <c r="Y248" s="2"/>
      <c r="Z248" s="2"/>
    </row>
    <row r="249" spans="1:26" ht="15.75" customHeight="1">
      <c r="A249" s="21"/>
      <c r="B249" s="21"/>
      <c r="C249" s="9"/>
      <c r="D249" s="9"/>
      <c r="E249" s="9"/>
      <c r="F249" s="9"/>
      <c r="G249" s="1"/>
      <c r="H249" s="9"/>
      <c r="I249" s="1"/>
      <c r="J249" s="1"/>
      <c r="K249" s="1"/>
      <c r="L249" s="1"/>
      <c r="M249" s="1"/>
      <c r="N249" s="1"/>
      <c r="O249" s="1"/>
      <c r="P249" s="1"/>
      <c r="Q249" s="1"/>
      <c r="R249" s="1"/>
      <c r="S249" s="1"/>
      <c r="T249" s="1"/>
      <c r="U249" s="1"/>
      <c r="V249" s="1"/>
      <c r="W249" s="1"/>
      <c r="X249" s="2"/>
      <c r="Y249" s="2"/>
      <c r="Z249" s="2"/>
    </row>
    <row r="250" spans="1:26" ht="15.75" customHeight="1">
      <c r="A250" s="21"/>
      <c r="B250" s="21"/>
      <c r="C250" s="9"/>
      <c r="D250" s="9"/>
      <c r="E250" s="9"/>
      <c r="F250" s="9"/>
      <c r="G250" s="1"/>
      <c r="H250" s="9"/>
      <c r="I250" s="1"/>
      <c r="J250" s="1"/>
      <c r="K250" s="1"/>
      <c r="L250" s="1"/>
      <c r="M250" s="1"/>
      <c r="N250" s="1"/>
      <c r="O250" s="1"/>
      <c r="P250" s="1"/>
      <c r="Q250" s="1"/>
      <c r="R250" s="1"/>
      <c r="S250" s="1"/>
      <c r="T250" s="1"/>
      <c r="U250" s="1"/>
      <c r="V250" s="1"/>
      <c r="W250" s="1"/>
      <c r="X250" s="2"/>
      <c r="Y250" s="2"/>
      <c r="Z250" s="2"/>
    </row>
    <row r="251" spans="1:26" ht="15.75" customHeight="1">
      <c r="A251" s="21"/>
      <c r="B251" s="21"/>
      <c r="C251" s="9"/>
      <c r="D251" s="9"/>
      <c r="E251" s="9"/>
      <c r="F251" s="9"/>
      <c r="G251" s="1"/>
      <c r="H251" s="9"/>
      <c r="I251" s="1"/>
      <c r="J251" s="1"/>
      <c r="K251" s="1"/>
      <c r="L251" s="1"/>
      <c r="M251" s="1"/>
      <c r="N251" s="1"/>
      <c r="O251" s="1"/>
      <c r="P251" s="1"/>
      <c r="Q251" s="1"/>
      <c r="R251" s="1"/>
      <c r="S251" s="1"/>
      <c r="T251" s="1"/>
      <c r="U251" s="1"/>
      <c r="V251" s="1"/>
      <c r="W251" s="1"/>
      <c r="X251" s="2"/>
      <c r="Y251" s="2"/>
      <c r="Z251" s="2"/>
    </row>
    <row r="252" spans="1:26" ht="15.75" customHeight="1">
      <c r="A252" s="21"/>
      <c r="B252" s="21"/>
      <c r="C252" s="9"/>
      <c r="D252" s="9"/>
      <c r="E252" s="9"/>
      <c r="F252" s="9"/>
      <c r="G252" s="1"/>
      <c r="H252" s="9"/>
      <c r="I252" s="1"/>
      <c r="J252" s="1"/>
      <c r="K252" s="1"/>
      <c r="L252" s="1"/>
      <c r="M252" s="1"/>
      <c r="N252" s="1"/>
      <c r="O252" s="1"/>
      <c r="P252" s="1"/>
      <c r="Q252" s="1"/>
      <c r="R252" s="1"/>
      <c r="S252" s="1"/>
      <c r="T252" s="1"/>
      <c r="U252" s="1"/>
      <c r="V252" s="1"/>
      <c r="W252" s="1"/>
      <c r="X252" s="2"/>
      <c r="Y252" s="2"/>
      <c r="Z252" s="2"/>
    </row>
    <row r="253" spans="1:26" ht="15.75" customHeight="1">
      <c r="A253" s="21"/>
      <c r="B253" s="21"/>
      <c r="C253" s="9"/>
      <c r="D253" s="9"/>
      <c r="E253" s="9"/>
      <c r="F253" s="9"/>
      <c r="G253" s="1"/>
      <c r="H253" s="9"/>
      <c r="I253" s="1"/>
      <c r="J253" s="1"/>
      <c r="K253" s="1"/>
      <c r="L253" s="1"/>
      <c r="M253" s="1"/>
      <c r="N253" s="1"/>
      <c r="O253" s="1"/>
      <c r="P253" s="1"/>
      <c r="Q253" s="1"/>
      <c r="R253" s="1"/>
      <c r="S253" s="1"/>
      <c r="T253" s="1"/>
      <c r="U253" s="1"/>
      <c r="V253" s="1"/>
      <c r="W253" s="1"/>
      <c r="X253" s="2"/>
      <c r="Y253" s="2"/>
      <c r="Z253" s="2"/>
    </row>
    <row r="254" spans="1:26" ht="15.75" customHeight="1">
      <c r="A254" s="21"/>
      <c r="B254" s="21"/>
      <c r="C254" s="9"/>
      <c r="D254" s="9"/>
      <c r="E254" s="9"/>
      <c r="F254" s="9"/>
      <c r="G254" s="1"/>
      <c r="H254" s="9"/>
      <c r="I254" s="1"/>
      <c r="J254" s="1"/>
      <c r="K254" s="1"/>
      <c r="L254" s="1"/>
      <c r="M254" s="1"/>
      <c r="N254" s="1"/>
      <c r="O254" s="1"/>
      <c r="P254" s="1"/>
      <c r="Q254" s="1"/>
      <c r="R254" s="1"/>
      <c r="S254" s="1"/>
      <c r="T254" s="1"/>
      <c r="U254" s="1"/>
      <c r="V254" s="1"/>
      <c r="W254" s="1"/>
      <c r="X254" s="2"/>
      <c r="Y254" s="2"/>
      <c r="Z254" s="2"/>
    </row>
    <row r="255" spans="1:26" ht="15.75" customHeight="1">
      <c r="A255" s="21"/>
      <c r="B255" s="21"/>
      <c r="C255" s="9"/>
      <c r="D255" s="9"/>
      <c r="E255" s="9"/>
      <c r="F255" s="9"/>
      <c r="G255" s="1"/>
      <c r="H255" s="9"/>
      <c r="I255" s="1"/>
      <c r="J255" s="1"/>
      <c r="K255" s="1"/>
      <c r="L255" s="1"/>
      <c r="M255" s="1"/>
      <c r="N255" s="1"/>
      <c r="O255" s="1"/>
      <c r="P255" s="1"/>
      <c r="Q255" s="1"/>
      <c r="R255" s="1"/>
      <c r="S255" s="1"/>
      <c r="T255" s="1"/>
      <c r="U255" s="1"/>
      <c r="V255" s="1"/>
      <c r="W255" s="1"/>
      <c r="X255" s="2"/>
      <c r="Y255" s="2"/>
      <c r="Z255" s="2"/>
    </row>
    <row r="256" spans="1:26" ht="15.75" customHeight="1">
      <c r="A256" s="21"/>
      <c r="B256" s="21"/>
      <c r="C256" s="9"/>
      <c r="D256" s="9"/>
      <c r="E256" s="9"/>
      <c r="F256" s="9"/>
      <c r="G256" s="1"/>
      <c r="H256" s="9"/>
      <c r="I256" s="1"/>
      <c r="J256" s="1"/>
      <c r="K256" s="1"/>
      <c r="L256" s="1"/>
      <c r="M256" s="1"/>
      <c r="N256" s="1"/>
      <c r="O256" s="1"/>
      <c r="P256" s="1"/>
      <c r="Q256" s="1"/>
      <c r="R256" s="1"/>
      <c r="S256" s="1"/>
      <c r="T256" s="1"/>
      <c r="U256" s="1"/>
      <c r="V256" s="1"/>
      <c r="W256" s="1"/>
      <c r="X256" s="2"/>
      <c r="Y256" s="2"/>
      <c r="Z256" s="2"/>
    </row>
    <row r="257" spans="1:26" ht="15.75" customHeight="1">
      <c r="A257" s="21"/>
      <c r="B257" s="21"/>
      <c r="C257" s="9"/>
      <c r="D257" s="9"/>
      <c r="E257" s="9"/>
      <c r="F257" s="9"/>
      <c r="G257" s="1"/>
      <c r="H257" s="9"/>
      <c r="I257" s="1"/>
      <c r="J257" s="1"/>
      <c r="K257" s="1"/>
      <c r="L257" s="1"/>
      <c r="M257" s="1"/>
      <c r="N257" s="1"/>
      <c r="O257" s="1"/>
      <c r="P257" s="1"/>
      <c r="Q257" s="1"/>
      <c r="R257" s="1"/>
      <c r="S257" s="1"/>
      <c r="T257" s="1"/>
      <c r="U257" s="1"/>
      <c r="V257" s="1"/>
      <c r="W257" s="1"/>
      <c r="X257" s="2"/>
      <c r="Y257" s="2"/>
      <c r="Z257" s="2"/>
    </row>
    <row r="258" spans="1:26" ht="15.75" customHeight="1">
      <c r="A258" s="21"/>
      <c r="B258" s="21"/>
      <c r="C258" s="9"/>
      <c r="D258" s="9"/>
      <c r="E258" s="9"/>
      <c r="F258" s="9"/>
      <c r="G258" s="1"/>
      <c r="H258" s="9"/>
      <c r="I258" s="1"/>
      <c r="J258" s="1"/>
      <c r="K258" s="1"/>
      <c r="L258" s="1"/>
      <c r="M258" s="1"/>
      <c r="N258" s="1"/>
      <c r="O258" s="1"/>
      <c r="P258" s="1"/>
      <c r="Q258" s="1"/>
      <c r="R258" s="1"/>
      <c r="S258" s="1"/>
      <c r="T258" s="1"/>
      <c r="U258" s="1"/>
      <c r="V258" s="1"/>
      <c r="W258" s="1"/>
      <c r="X258" s="2"/>
      <c r="Y258" s="2"/>
      <c r="Z258" s="2"/>
    </row>
    <row r="259" spans="1:26" ht="15.75" customHeight="1">
      <c r="A259" s="21"/>
      <c r="B259" s="21"/>
      <c r="C259" s="9"/>
      <c r="D259" s="9"/>
      <c r="E259" s="9"/>
      <c r="F259" s="9"/>
      <c r="G259" s="1"/>
      <c r="H259" s="9"/>
      <c r="I259" s="1"/>
      <c r="J259" s="1"/>
      <c r="K259" s="1"/>
      <c r="L259" s="1"/>
      <c r="M259" s="1"/>
      <c r="N259" s="1"/>
      <c r="O259" s="1"/>
      <c r="P259" s="1"/>
      <c r="Q259" s="1"/>
      <c r="R259" s="1"/>
      <c r="S259" s="1"/>
      <c r="T259" s="1"/>
      <c r="U259" s="1"/>
      <c r="V259" s="1"/>
      <c r="W259" s="1"/>
      <c r="X259" s="2"/>
      <c r="Y259" s="2"/>
      <c r="Z259" s="2"/>
    </row>
    <row r="260" spans="1:26" ht="15.75" customHeight="1">
      <c r="A260" s="21"/>
      <c r="B260" s="21"/>
      <c r="C260" s="9"/>
      <c r="D260" s="9"/>
      <c r="E260" s="9"/>
      <c r="F260" s="9"/>
      <c r="G260" s="1"/>
      <c r="H260" s="9"/>
      <c r="I260" s="1"/>
      <c r="J260" s="1"/>
      <c r="K260" s="1"/>
      <c r="L260" s="1"/>
      <c r="M260" s="1"/>
      <c r="N260" s="1"/>
      <c r="O260" s="1"/>
      <c r="P260" s="1"/>
      <c r="Q260" s="1"/>
      <c r="R260" s="1"/>
      <c r="S260" s="1"/>
      <c r="T260" s="1"/>
      <c r="U260" s="1"/>
      <c r="V260" s="1"/>
      <c r="W260" s="1"/>
      <c r="X260" s="2"/>
      <c r="Y260" s="2"/>
      <c r="Z260" s="2"/>
    </row>
    <row r="261" spans="1:26" ht="15.75" customHeight="1">
      <c r="A261" s="21"/>
      <c r="B261" s="21"/>
      <c r="C261" s="9"/>
      <c r="D261" s="9"/>
      <c r="E261" s="9"/>
      <c r="F261" s="9"/>
      <c r="G261" s="1"/>
      <c r="H261" s="9"/>
      <c r="I261" s="1"/>
      <c r="J261" s="1"/>
      <c r="K261" s="1"/>
      <c r="L261" s="1"/>
      <c r="M261" s="1"/>
      <c r="N261" s="1"/>
      <c r="O261" s="1"/>
      <c r="P261" s="1"/>
      <c r="Q261" s="1"/>
      <c r="R261" s="1"/>
      <c r="S261" s="1"/>
      <c r="T261" s="1"/>
      <c r="U261" s="1"/>
      <c r="V261" s="1"/>
      <c r="W261" s="1"/>
      <c r="X261" s="2"/>
      <c r="Y261" s="2"/>
      <c r="Z261" s="2"/>
    </row>
    <row r="262" spans="1:26" ht="15.75" customHeight="1">
      <c r="A262" s="21"/>
      <c r="B262" s="21"/>
      <c r="C262" s="9"/>
      <c r="D262" s="9"/>
      <c r="E262" s="9"/>
      <c r="F262" s="9"/>
      <c r="G262" s="1"/>
      <c r="H262" s="9"/>
      <c r="I262" s="1"/>
      <c r="J262" s="1"/>
      <c r="K262" s="1"/>
      <c r="L262" s="1"/>
      <c r="M262" s="1"/>
      <c r="N262" s="1"/>
      <c r="O262" s="1"/>
      <c r="P262" s="1"/>
      <c r="Q262" s="1"/>
      <c r="R262" s="1"/>
      <c r="S262" s="1"/>
      <c r="T262" s="1"/>
      <c r="U262" s="1"/>
      <c r="V262" s="1"/>
      <c r="W262" s="1"/>
      <c r="X262" s="2"/>
      <c r="Y262" s="2"/>
      <c r="Z262" s="2"/>
    </row>
    <row r="263" spans="1:26" ht="15.75" customHeight="1">
      <c r="A263" s="21"/>
      <c r="B263" s="21"/>
      <c r="C263" s="9"/>
      <c r="D263" s="9"/>
      <c r="E263" s="9"/>
      <c r="F263" s="9"/>
      <c r="G263" s="1"/>
      <c r="H263" s="9"/>
      <c r="I263" s="1"/>
      <c r="J263" s="1"/>
      <c r="K263" s="1"/>
      <c r="L263" s="1"/>
      <c r="M263" s="1"/>
      <c r="N263" s="1"/>
      <c r="O263" s="1"/>
      <c r="P263" s="1"/>
      <c r="Q263" s="1"/>
      <c r="R263" s="1"/>
      <c r="S263" s="1"/>
      <c r="T263" s="1"/>
      <c r="U263" s="1"/>
      <c r="V263" s="1"/>
      <c r="W263" s="1"/>
      <c r="X263" s="2"/>
      <c r="Y263" s="2"/>
      <c r="Z263" s="2"/>
    </row>
    <row r="264" spans="1:26" ht="15.75" customHeight="1">
      <c r="A264" s="21"/>
      <c r="B264" s="21"/>
      <c r="C264" s="9"/>
      <c r="D264" s="9"/>
      <c r="E264" s="9"/>
      <c r="F264" s="9"/>
      <c r="G264" s="1"/>
      <c r="H264" s="9"/>
      <c r="I264" s="1"/>
      <c r="J264" s="1"/>
      <c r="K264" s="1"/>
      <c r="L264" s="1"/>
      <c r="M264" s="1"/>
      <c r="N264" s="1"/>
      <c r="O264" s="1"/>
      <c r="P264" s="1"/>
      <c r="Q264" s="1"/>
      <c r="R264" s="1"/>
      <c r="S264" s="1"/>
      <c r="T264" s="1"/>
      <c r="U264" s="1"/>
      <c r="V264" s="1"/>
      <c r="W264" s="1"/>
      <c r="X264" s="2"/>
      <c r="Y264" s="2"/>
      <c r="Z264" s="2"/>
    </row>
    <row r="265" spans="1:26" ht="15.75" customHeight="1">
      <c r="A265" s="21"/>
      <c r="B265" s="21"/>
      <c r="C265" s="9"/>
      <c r="D265" s="9"/>
      <c r="E265" s="9"/>
      <c r="F265" s="9"/>
      <c r="G265" s="1"/>
      <c r="H265" s="9"/>
      <c r="I265" s="1"/>
      <c r="J265" s="1"/>
      <c r="K265" s="1"/>
      <c r="L265" s="1"/>
      <c r="M265" s="1"/>
      <c r="N265" s="1"/>
      <c r="O265" s="1"/>
      <c r="P265" s="1"/>
      <c r="Q265" s="1"/>
      <c r="R265" s="1"/>
      <c r="S265" s="1"/>
      <c r="T265" s="1"/>
      <c r="U265" s="1"/>
      <c r="V265" s="1"/>
      <c r="W265" s="1"/>
      <c r="X265" s="2"/>
      <c r="Y265" s="2"/>
      <c r="Z265" s="2"/>
    </row>
    <row r="266" spans="1:26" ht="15.75" customHeight="1">
      <c r="A266" s="21"/>
      <c r="B266" s="21"/>
      <c r="C266" s="9"/>
      <c r="D266" s="9"/>
      <c r="E266" s="9"/>
      <c r="F266" s="9"/>
      <c r="G266" s="1"/>
      <c r="H266" s="9"/>
      <c r="I266" s="1"/>
      <c r="J266" s="1"/>
      <c r="K266" s="1"/>
      <c r="L266" s="1"/>
      <c r="M266" s="1"/>
      <c r="N266" s="1"/>
      <c r="O266" s="1"/>
      <c r="P266" s="1"/>
      <c r="Q266" s="1"/>
      <c r="R266" s="1"/>
      <c r="S266" s="1"/>
      <c r="T266" s="1"/>
      <c r="U266" s="1"/>
      <c r="V266" s="1"/>
      <c r="W266" s="1"/>
      <c r="X266" s="2"/>
      <c r="Y266" s="2"/>
      <c r="Z266" s="2"/>
    </row>
    <row r="267" spans="1:26" ht="15.75" customHeight="1">
      <c r="A267" s="21"/>
      <c r="B267" s="21"/>
      <c r="C267" s="9"/>
      <c r="D267" s="9"/>
      <c r="E267" s="9"/>
      <c r="F267" s="9"/>
      <c r="G267" s="1"/>
      <c r="H267" s="9"/>
      <c r="I267" s="1"/>
      <c r="J267" s="1"/>
      <c r="K267" s="1"/>
      <c r="L267" s="1"/>
      <c r="M267" s="1"/>
      <c r="N267" s="1"/>
      <c r="O267" s="1"/>
      <c r="P267" s="1"/>
      <c r="Q267" s="1"/>
      <c r="R267" s="1"/>
      <c r="S267" s="1"/>
      <c r="T267" s="1"/>
      <c r="U267" s="1"/>
      <c r="V267" s="1"/>
      <c r="W267" s="1"/>
      <c r="X267" s="2"/>
      <c r="Y267" s="2"/>
      <c r="Z267" s="2"/>
    </row>
    <row r="268" spans="1:26" ht="15.75" customHeight="1">
      <c r="A268" s="21"/>
      <c r="B268" s="21"/>
      <c r="C268" s="9"/>
      <c r="D268" s="9"/>
      <c r="E268" s="9"/>
      <c r="F268" s="9"/>
      <c r="G268" s="1"/>
      <c r="H268" s="9"/>
      <c r="I268" s="1"/>
      <c r="J268" s="1"/>
      <c r="K268" s="1"/>
      <c r="L268" s="1"/>
      <c r="M268" s="1"/>
      <c r="N268" s="1"/>
      <c r="O268" s="1"/>
      <c r="P268" s="1"/>
      <c r="Q268" s="1"/>
      <c r="R268" s="1"/>
      <c r="S268" s="1"/>
      <c r="T268" s="1"/>
      <c r="U268" s="1"/>
      <c r="V268" s="1"/>
      <c r="W268" s="1"/>
      <c r="X268" s="2"/>
      <c r="Y268" s="2"/>
      <c r="Z268" s="2"/>
    </row>
    <row r="269" spans="1:26" ht="15.75" customHeight="1">
      <c r="A269" s="21"/>
      <c r="B269" s="21"/>
      <c r="C269" s="9"/>
      <c r="D269" s="9"/>
      <c r="E269" s="9"/>
      <c r="F269" s="9"/>
      <c r="G269" s="1"/>
      <c r="H269" s="9"/>
      <c r="I269" s="1"/>
      <c r="J269" s="1"/>
      <c r="K269" s="1"/>
      <c r="L269" s="1"/>
      <c r="M269" s="1"/>
      <c r="N269" s="1"/>
      <c r="O269" s="1"/>
      <c r="P269" s="1"/>
      <c r="Q269" s="1"/>
      <c r="R269" s="1"/>
      <c r="S269" s="1"/>
      <c r="T269" s="1"/>
      <c r="U269" s="1"/>
      <c r="V269" s="1"/>
      <c r="W269" s="1"/>
      <c r="X269" s="2"/>
      <c r="Y269" s="2"/>
      <c r="Z269" s="2"/>
    </row>
    <row r="270" spans="1:26" ht="15.75" customHeight="1">
      <c r="A270" s="21"/>
      <c r="B270" s="21"/>
      <c r="C270" s="9"/>
      <c r="D270" s="9"/>
      <c r="E270" s="9"/>
      <c r="F270" s="9"/>
      <c r="G270" s="1"/>
      <c r="H270" s="9"/>
      <c r="I270" s="1"/>
      <c r="J270" s="1"/>
      <c r="K270" s="1"/>
      <c r="L270" s="1"/>
      <c r="M270" s="1"/>
      <c r="N270" s="1"/>
      <c r="O270" s="1"/>
      <c r="P270" s="1"/>
      <c r="Q270" s="1"/>
      <c r="R270" s="1"/>
      <c r="S270" s="1"/>
      <c r="T270" s="1"/>
      <c r="U270" s="1"/>
      <c r="V270" s="1"/>
      <c r="W270" s="1"/>
      <c r="X270" s="2"/>
      <c r="Y270" s="2"/>
      <c r="Z270" s="2"/>
    </row>
    <row r="271" spans="1:26" ht="15.75" customHeight="1">
      <c r="A271" s="21"/>
      <c r="B271" s="21"/>
      <c r="C271" s="9"/>
      <c r="D271" s="9"/>
      <c r="E271" s="9"/>
      <c r="F271" s="9"/>
      <c r="G271" s="1"/>
      <c r="H271" s="9"/>
      <c r="I271" s="1"/>
      <c r="J271" s="1"/>
      <c r="K271" s="1"/>
      <c r="L271" s="1"/>
      <c r="M271" s="1"/>
      <c r="N271" s="1"/>
      <c r="O271" s="1"/>
      <c r="P271" s="1"/>
      <c r="Q271" s="1"/>
      <c r="R271" s="1"/>
      <c r="S271" s="1"/>
      <c r="T271" s="1"/>
      <c r="U271" s="1"/>
      <c r="V271" s="1"/>
      <c r="W271" s="1"/>
      <c r="X271" s="2"/>
      <c r="Y271" s="2"/>
      <c r="Z271" s="2"/>
    </row>
    <row r="272" spans="1:26" ht="15.75" customHeight="1">
      <c r="A272" s="21"/>
      <c r="B272" s="21"/>
      <c r="C272" s="9"/>
      <c r="D272" s="9"/>
      <c r="E272" s="9"/>
      <c r="F272" s="9"/>
      <c r="G272" s="1"/>
      <c r="H272" s="9"/>
      <c r="I272" s="1"/>
      <c r="J272" s="1"/>
      <c r="K272" s="1"/>
      <c r="L272" s="1"/>
      <c r="M272" s="1"/>
      <c r="N272" s="1"/>
      <c r="O272" s="1"/>
      <c r="P272" s="1"/>
      <c r="Q272" s="1"/>
      <c r="R272" s="1"/>
      <c r="S272" s="1"/>
      <c r="T272" s="1"/>
      <c r="U272" s="1"/>
      <c r="V272" s="1"/>
      <c r="W272" s="1"/>
      <c r="X272" s="2"/>
      <c r="Y272" s="2"/>
      <c r="Z272" s="2"/>
    </row>
    <row r="273" spans="1:26" ht="15.75" customHeight="1">
      <c r="A273" s="21"/>
      <c r="B273" s="21"/>
      <c r="C273" s="9"/>
      <c r="D273" s="9"/>
      <c r="E273" s="9"/>
      <c r="F273" s="9"/>
      <c r="G273" s="1"/>
      <c r="H273" s="9"/>
      <c r="I273" s="1"/>
      <c r="J273" s="1"/>
      <c r="K273" s="1"/>
      <c r="L273" s="1"/>
      <c r="M273" s="1"/>
      <c r="N273" s="1"/>
      <c r="O273" s="1"/>
      <c r="P273" s="1"/>
      <c r="Q273" s="1"/>
      <c r="R273" s="1"/>
      <c r="S273" s="1"/>
      <c r="T273" s="1"/>
      <c r="U273" s="1"/>
      <c r="V273" s="1"/>
      <c r="W273" s="1"/>
      <c r="X273" s="2"/>
      <c r="Y273" s="2"/>
      <c r="Z273" s="2"/>
    </row>
    <row r="274" spans="1:26" ht="15.75" customHeight="1">
      <c r="A274" s="21"/>
      <c r="B274" s="21"/>
      <c r="C274" s="9"/>
      <c r="D274" s="9"/>
      <c r="E274" s="9"/>
      <c r="F274" s="9"/>
      <c r="G274" s="1"/>
      <c r="H274" s="9"/>
      <c r="I274" s="1"/>
      <c r="J274" s="1"/>
      <c r="K274" s="1"/>
      <c r="L274" s="1"/>
      <c r="M274" s="1"/>
      <c r="N274" s="1"/>
      <c r="O274" s="1"/>
      <c r="P274" s="1"/>
      <c r="Q274" s="1"/>
      <c r="R274" s="1"/>
      <c r="S274" s="1"/>
      <c r="T274" s="1"/>
      <c r="U274" s="1"/>
      <c r="V274" s="1"/>
      <c r="W274" s="1"/>
      <c r="X274" s="2"/>
      <c r="Y274" s="2"/>
      <c r="Z274" s="2"/>
    </row>
    <row r="275" spans="1:26" ht="15.75" customHeight="1">
      <c r="A275" s="21"/>
      <c r="B275" s="21"/>
      <c r="C275" s="9"/>
      <c r="D275" s="9"/>
      <c r="E275" s="9"/>
      <c r="F275" s="9"/>
      <c r="G275" s="1"/>
      <c r="H275" s="9"/>
      <c r="I275" s="1"/>
      <c r="J275" s="1"/>
      <c r="K275" s="1"/>
      <c r="L275" s="1"/>
      <c r="M275" s="1"/>
      <c r="N275" s="1"/>
      <c r="O275" s="1"/>
      <c r="P275" s="1"/>
      <c r="Q275" s="1"/>
      <c r="R275" s="1"/>
      <c r="S275" s="1"/>
      <c r="T275" s="1"/>
      <c r="U275" s="1"/>
      <c r="V275" s="1"/>
      <c r="W275" s="1"/>
      <c r="X275" s="2"/>
      <c r="Y275" s="2"/>
      <c r="Z275" s="2"/>
    </row>
    <row r="276" spans="1:26" ht="15.75" customHeight="1">
      <c r="A276" s="21"/>
      <c r="B276" s="21"/>
      <c r="C276" s="9"/>
      <c r="D276" s="9"/>
      <c r="E276" s="9"/>
      <c r="F276" s="9"/>
      <c r="G276" s="1"/>
      <c r="H276" s="9"/>
      <c r="I276" s="1"/>
      <c r="J276" s="1"/>
      <c r="K276" s="1"/>
      <c r="L276" s="1"/>
      <c r="M276" s="1"/>
      <c r="N276" s="1"/>
      <c r="O276" s="1"/>
      <c r="P276" s="1"/>
      <c r="Q276" s="1"/>
      <c r="R276" s="1"/>
      <c r="S276" s="1"/>
      <c r="T276" s="1"/>
      <c r="U276" s="1"/>
      <c r="V276" s="1"/>
      <c r="W276" s="1"/>
      <c r="X276" s="2"/>
      <c r="Y276" s="2"/>
      <c r="Z276" s="2"/>
    </row>
    <row r="277" spans="1:26" ht="15.75" customHeight="1">
      <c r="A277" s="21"/>
      <c r="B277" s="21"/>
      <c r="C277" s="9"/>
      <c r="D277" s="9"/>
      <c r="E277" s="9"/>
      <c r="F277" s="9"/>
      <c r="G277" s="1"/>
      <c r="H277" s="9"/>
      <c r="I277" s="1"/>
      <c r="J277" s="1"/>
      <c r="K277" s="1"/>
      <c r="L277" s="1"/>
      <c r="M277" s="1"/>
      <c r="N277" s="1"/>
      <c r="O277" s="1"/>
      <c r="P277" s="1"/>
      <c r="Q277" s="1"/>
      <c r="R277" s="1"/>
      <c r="S277" s="1"/>
      <c r="T277" s="1"/>
      <c r="U277" s="1"/>
      <c r="V277" s="1"/>
      <c r="W277" s="1"/>
      <c r="X277" s="2"/>
      <c r="Y277" s="2"/>
      <c r="Z277" s="2"/>
    </row>
    <row r="278" spans="1:26" ht="15.75" customHeight="1">
      <c r="A278" s="21"/>
      <c r="B278" s="21"/>
      <c r="C278" s="9"/>
      <c r="D278" s="9"/>
      <c r="E278" s="9"/>
      <c r="F278" s="9"/>
      <c r="G278" s="1"/>
      <c r="H278" s="9"/>
      <c r="I278" s="1"/>
      <c r="J278" s="1"/>
      <c r="K278" s="1"/>
      <c r="L278" s="1"/>
      <c r="M278" s="1"/>
      <c r="N278" s="1"/>
      <c r="O278" s="1"/>
      <c r="P278" s="1"/>
      <c r="Q278" s="1"/>
      <c r="R278" s="1"/>
      <c r="S278" s="1"/>
      <c r="T278" s="1"/>
      <c r="U278" s="1"/>
      <c r="V278" s="1"/>
      <c r="W278" s="1"/>
      <c r="X278" s="2"/>
      <c r="Y278" s="2"/>
      <c r="Z278" s="2"/>
    </row>
    <row r="279" spans="1:26" ht="15.75" customHeight="1">
      <c r="A279" s="21"/>
      <c r="B279" s="21"/>
      <c r="C279" s="9"/>
      <c r="D279" s="9"/>
      <c r="E279" s="9"/>
      <c r="F279" s="9"/>
      <c r="G279" s="1"/>
      <c r="H279" s="9"/>
      <c r="I279" s="1"/>
      <c r="J279" s="1"/>
      <c r="K279" s="1"/>
      <c r="L279" s="1"/>
      <c r="M279" s="1"/>
      <c r="N279" s="1"/>
      <c r="O279" s="1"/>
      <c r="P279" s="1"/>
      <c r="Q279" s="1"/>
      <c r="R279" s="1"/>
      <c r="S279" s="1"/>
      <c r="T279" s="1"/>
      <c r="U279" s="1"/>
      <c r="V279" s="1"/>
      <c r="W279" s="1"/>
      <c r="X279" s="2"/>
      <c r="Y279" s="2"/>
      <c r="Z279" s="2"/>
    </row>
    <row r="280" spans="1:26" ht="15.75" customHeight="1">
      <c r="A280" s="21"/>
      <c r="B280" s="21"/>
      <c r="C280" s="9"/>
      <c r="D280" s="9"/>
      <c r="E280" s="9"/>
      <c r="F280" s="9"/>
      <c r="G280" s="1"/>
      <c r="H280" s="9"/>
      <c r="I280" s="1"/>
      <c r="J280" s="1"/>
      <c r="K280" s="1"/>
      <c r="L280" s="1"/>
      <c r="M280" s="1"/>
      <c r="N280" s="1"/>
      <c r="O280" s="1"/>
      <c r="P280" s="1"/>
      <c r="Q280" s="1"/>
      <c r="R280" s="1"/>
      <c r="S280" s="1"/>
      <c r="T280" s="1"/>
      <c r="U280" s="1"/>
      <c r="V280" s="1"/>
      <c r="W280" s="1"/>
      <c r="X280" s="2"/>
      <c r="Y280" s="2"/>
      <c r="Z280" s="2"/>
    </row>
    <row r="281" spans="1:26" ht="15.75" customHeight="1">
      <c r="A281" s="21"/>
      <c r="B281" s="21"/>
      <c r="C281" s="9"/>
      <c r="D281" s="9"/>
      <c r="E281" s="9"/>
      <c r="F281" s="9"/>
      <c r="G281" s="1"/>
      <c r="H281" s="9"/>
      <c r="I281" s="1"/>
      <c r="J281" s="1"/>
      <c r="K281" s="1"/>
      <c r="L281" s="1"/>
      <c r="M281" s="1"/>
      <c r="N281" s="1"/>
      <c r="O281" s="1"/>
      <c r="P281" s="1"/>
      <c r="Q281" s="1"/>
      <c r="R281" s="1"/>
      <c r="S281" s="1"/>
      <c r="T281" s="1"/>
      <c r="U281" s="1"/>
      <c r="V281" s="1"/>
      <c r="W281" s="1"/>
      <c r="X281" s="2"/>
      <c r="Y281" s="2"/>
      <c r="Z281" s="2"/>
    </row>
    <row r="282" spans="1:26" ht="15.75" customHeight="1">
      <c r="A282" s="21"/>
      <c r="B282" s="21"/>
      <c r="C282" s="9"/>
      <c r="D282" s="9"/>
      <c r="E282" s="9"/>
      <c r="F282" s="9"/>
      <c r="G282" s="1"/>
      <c r="H282" s="9"/>
      <c r="I282" s="1"/>
      <c r="J282" s="1"/>
      <c r="K282" s="1"/>
      <c r="L282" s="1"/>
      <c r="M282" s="1"/>
      <c r="N282" s="1"/>
      <c r="O282" s="1"/>
      <c r="P282" s="1"/>
      <c r="Q282" s="1"/>
      <c r="R282" s="1"/>
      <c r="S282" s="1"/>
      <c r="T282" s="1"/>
      <c r="U282" s="1"/>
      <c r="V282" s="1"/>
      <c r="W282" s="1"/>
      <c r="X282" s="2"/>
      <c r="Y282" s="2"/>
      <c r="Z282" s="2"/>
    </row>
    <row r="283" spans="1:26" ht="15.75" customHeight="1">
      <c r="A283" s="21"/>
      <c r="B283" s="21"/>
      <c r="C283" s="9"/>
      <c r="D283" s="9"/>
      <c r="E283" s="9"/>
      <c r="F283" s="9"/>
      <c r="G283" s="1"/>
      <c r="H283" s="9"/>
      <c r="I283" s="1"/>
      <c r="J283" s="1"/>
      <c r="K283" s="1"/>
      <c r="L283" s="1"/>
      <c r="M283" s="1"/>
      <c r="N283" s="1"/>
      <c r="O283" s="1"/>
      <c r="P283" s="1"/>
      <c r="Q283" s="1"/>
      <c r="R283" s="1"/>
      <c r="S283" s="1"/>
      <c r="T283" s="1"/>
      <c r="U283" s="1"/>
      <c r="V283" s="1"/>
      <c r="W283" s="1"/>
      <c r="X283" s="2"/>
      <c r="Y283" s="2"/>
      <c r="Z283" s="2"/>
    </row>
    <row r="284" spans="1:26" ht="15.75" customHeight="1">
      <c r="A284" s="21"/>
      <c r="B284" s="21"/>
      <c r="C284" s="9"/>
      <c r="D284" s="9"/>
      <c r="E284" s="9"/>
      <c r="F284" s="9"/>
      <c r="G284" s="1"/>
      <c r="H284" s="9"/>
      <c r="I284" s="1"/>
      <c r="J284" s="1"/>
      <c r="K284" s="1"/>
      <c r="L284" s="1"/>
      <c r="M284" s="1"/>
      <c r="N284" s="1"/>
      <c r="O284" s="1"/>
      <c r="P284" s="1"/>
      <c r="Q284" s="1"/>
      <c r="R284" s="1"/>
      <c r="S284" s="1"/>
      <c r="T284" s="1"/>
      <c r="U284" s="1"/>
      <c r="V284" s="1"/>
      <c r="W284" s="1"/>
      <c r="X284" s="2"/>
      <c r="Y284" s="2"/>
      <c r="Z284" s="2"/>
    </row>
    <row r="285" spans="1:26" ht="15.75" customHeight="1">
      <c r="A285" s="21"/>
      <c r="B285" s="21"/>
      <c r="C285" s="9"/>
      <c r="D285" s="9"/>
      <c r="E285" s="9"/>
      <c r="F285" s="9"/>
      <c r="G285" s="1"/>
      <c r="H285" s="9"/>
      <c r="I285" s="1"/>
      <c r="J285" s="1"/>
      <c r="K285" s="1"/>
      <c r="L285" s="1"/>
      <c r="M285" s="1"/>
      <c r="N285" s="1"/>
      <c r="O285" s="1"/>
      <c r="P285" s="1"/>
      <c r="Q285" s="1"/>
      <c r="R285" s="1"/>
      <c r="S285" s="1"/>
      <c r="T285" s="1"/>
      <c r="U285" s="1"/>
      <c r="V285" s="1"/>
      <c r="W285" s="1"/>
      <c r="X285" s="2"/>
      <c r="Y285" s="2"/>
      <c r="Z285" s="2"/>
    </row>
    <row r="286" spans="1:26" ht="15.75" customHeight="1">
      <c r="A286" s="21"/>
      <c r="B286" s="21"/>
      <c r="C286" s="9"/>
      <c r="D286" s="9"/>
      <c r="E286" s="9"/>
      <c r="F286" s="9"/>
      <c r="G286" s="1"/>
      <c r="H286" s="9"/>
      <c r="I286" s="1"/>
      <c r="J286" s="1"/>
      <c r="K286" s="1"/>
      <c r="L286" s="1"/>
      <c r="M286" s="1"/>
      <c r="N286" s="1"/>
      <c r="O286" s="1"/>
      <c r="P286" s="1"/>
      <c r="Q286" s="1"/>
      <c r="R286" s="1"/>
      <c r="S286" s="1"/>
      <c r="T286" s="1"/>
      <c r="U286" s="1"/>
      <c r="V286" s="1"/>
      <c r="W286" s="1"/>
      <c r="X286" s="2"/>
      <c r="Y286" s="2"/>
      <c r="Z286" s="2"/>
    </row>
    <row r="287" spans="1:26" ht="15.75" customHeight="1">
      <c r="A287" s="21"/>
      <c r="B287" s="21"/>
      <c r="C287" s="9"/>
      <c r="D287" s="9"/>
      <c r="E287" s="9"/>
      <c r="F287" s="9"/>
      <c r="G287" s="1"/>
      <c r="H287" s="9"/>
      <c r="I287" s="1"/>
      <c r="J287" s="1"/>
      <c r="K287" s="1"/>
      <c r="L287" s="1"/>
      <c r="M287" s="1"/>
      <c r="N287" s="1"/>
      <c r="O287" s="1"/>
      <c r="P287" s="1"/>
      <c r="Q287" s="1"/>
      <c r="R287" s="1"/>
      <c r="S287" s="1"/>
      <c r="T287" s="1"/>
      <c r="U287" s="1"/>
      <c r="V287" s="1"/>
      <c r="W287" s="1"/>
      <c r="X287" s="2"/>
      <c r="Y287" s="2"/>
      <c r="Z287" s="2"/>
    </row>
    <row r="288" spans="1:26" ht="15.75" customHeight="1">
      <c r="A288" s="21"/>
      <c r="B288" s="21"/>
      <c r="C288" s="9"/>
      <c r="D288" s="9"/>
      <c r="E288" s="9"/>
      <c r="F288" s="9"/>
      <c r="G288" s="1"/>
      <c r="H288" s="9"/>
      <c r="I288" s="1"/>
      <c r="J288" s="1"/>
      <c r="K288" s="1"/>
      <c r="L288" s="1"/>
      <c r="M288" s="1"/>
      <c r="N288" s="1"/>
      <c r="O288" s="1"/>
      <c r="P288" s="1"/>
      <c r="Q288" s="1"/>
      <c r="R288" s="1"/>
      <c r="S288" s="1"/>
      <c r="T288" s="1"/>
      <c r="U288" s="1"/>
      <c r="V288" s="1"/>
      <c r="W288" s="1"/>
      <c r="X288" s="2"/>
      <c r="Y288" s="2"/>
      <c r="Z288" s="2"/>
    </row>
    <row r="289" spans="1:26" ht="15.75" customHeight="1">
      <c r="A289" s="21"/>
      <c r="B289" s="21"/>
      <c r="C289" s="9"/>
      <c r="D289" s="9"/>
      <c r="E289" s="9"/>
      <c r="F289" s="9"/>
      <c r="G289" s="1"/>
      <c r="H289" s="9"/>
      <c r="I289" s="1"/>
      <c r="J289" s="1"/>
      <c r="K289" s="1"/>
      <c r="L289" s="1"/>
      <c r="M289" s="1"/>
      <c r="N289" s="1"/>
      <c r="O289" s="1"/>
      <c r="P289" s="1"/>
      <c r="Q289" s="1"/>
      <c r="R289" s="1"/>
      <c r="S289" s="1"/>
      <c r="T289" s="1"/>
      <c r="U289" s="1"/>
      <c r="V289" s="1"/>
      <c r="W289" s="1"/>
      <c r="X289" s="2"/>
      <c r="Y289" s="2"/>
      <c r="Z289" s="2"/>
    </row>
    <row r="290" spans="1:26" ht="15.75" customHeight="1">
      <c r="A290" s="21"/>
      <c r="B290" s="21"/>
      <c r="C290" s="9"/>
      <c r="D290" s="9"/>
      <c r="E290" s="9"/>
      <c r="F290" s="9"/>
      <c r="G290" s="1"/>
      <c r="H290" s="9"/>
      <c r="I290" s="1"/>
      <c r="J290" s="1"/>
      <c r="K290" s="1"/>
      <c r="L290" s="1"/>
      <c r="M290" s="1"/>
      <c r="N290" s="1"/>
      <c r="O290" s="1"/>
      <c r="P290" s="1"/>
      <c r="Q290" s="1"/>
      <c r="R290" s="1"/>
      <c r="S290" s="1"/>
      <c r="T290" s="1"/>
      <c r="U290" s="1"/>
      <c r="V290" s="1"/>
      <c r="W290" s="1"/>
      <c r="X290" s="2"/>
      <c r="Y290" s="2"/>
      <c r="Z290" s="2"/>
    </row>
    <row r="291" spans="1:26" ht="15.75" customHeight="1">
      <c r="A291" s="21"/>
      <c r="B291" s="21"/>
      <c r="C291" s="9"/>
      <c r="D291" s="9"/>
      <c r="E291" s="9"/>
      <c r="F291" s="9"/>
      <c r="G291" s="1"/>
      <c r="H291" s="9"/>
      <c r="I291" s="1"/>
      <c r="J291" s="1"/>
      <c r="K291" s="1"/>
      <c r="L291" s="1"/>
      <c r="M291" s="1"/>
      <c r="N291" s="1"/>
      <c r="O291" s="1"/>
      <c r="P291" s="1"/>
      <c r="Q291" s="1"/>
      <c r="R291" s="1"/>
      <c r="S291" s="1"/>
      <c r="T291" s="1"/>
      <c r="U291" s="1"/>
      <c r="V291" s="1"/>
      <c r="W291" s="1"/>
      <c r="X291" s="2"/>
      <c r="Y291" s="2"/>
      <c r="Z291" s="2"/>
    </row>
    <row r="292" spans="1:26" ht="15.75" customHeight="1">
      <c r="A292" s="21"/>
      <c r="B292" s="21"/>
      <c r="C292" s="9"/>
      <c r="D292" s="9"/>
      <c r="E292" s="9"/>
      <c r="F292" s="9"/>
      <c r="G292" s="1"/>
      <c r="H292" s="9"/>
      <c r="I292" s="1"/>
      <c r="J292" s="1"/>
      <c r="K292" s="1"/>
      <c r="L292" s="1"/>
      <c r="M292" s="1"/>
      <c r="N292" s="1"/>
      <c r="O292" s="1"/>
      <c r="P292" s="1"/>
      <c r="Q292" s="1"/>
      <c r="R292" s="1"/>
      <c r="S292" s="1"/>
      <c r="T292" s="1"/>
      <c r="U292" s="1"/>
      <c r="V292" s="1"/>
      <c r="W292" s="1"/>
      <c r="X292" s="2"/>
      <c r="Y292" s="2"/>
      <c r="Z292" s="2"/>
    </row>
    <row r="293" spans="1:26" ht="15.75" customHeight="1">
      <c r="A293" s="21"/>
      <c r="B293" s="21"/>
      <c r="C293" s="9"/>
      <c r="D293" s="9"/>
      <c r="E293" s="9"/>
      <c r="F293" s="9"/>
      <c r="G293" s="1"/>
      <c r="H293" s="9"/>
      <c r="I293" s="1"/>
      <c r="J293" s="1"/>
      <c r="K293" s="1"/>
      <c r="L293" s="1"/>
      <c r="M293" s="1"/>
      <c r="N293" s="1"/>
      <c r="O293" s="1"/>
      <c r="P293" s="1"/>
      <c r="Q293" s="1"/>
      <c r="R293" s="1"/>
      <c r="S293" s="1"/>
      <c r="T293" s="1"/>
      <c r="U293" s="1"/>
      <c r="V293" s="1"/>
      <c r="W293" s="1"/>
      <c r="X293" s="2"/>
      <c r="Y293" s="2"/>
      <c r="Z293" s="2"/>
    </row>
    <row r="294" spans="1:26" ht="15.75" customHeight="1">
      <c r="A294" s="21"/>
      <c r="B294" s="21"/>
      <c r="C294" s="9"/>
      <c r="D294" s="9"/>
      <c r="E294" s="9"/>
      <c r="F294" s="9"/>
      <c r="G294" s="1"/>
      <c r="H294" s="9"/>
      <c r="I294" s="1"/>
      <c r="J294" s="1"/>
      <c r="K294" s="1"/>
      <c r="L294" s="1"/>
      <c r="M294" s="1"/>
      <c r="N294" s="1"/>
      <c r="O294" s="1"/>
      <c r="P294" s="1"/>
      <c r="Q294" s="1"/>
      <c r="R294" s="1"/>
      <c r="S294" s="1"/>
      <c r="T294" s="1"/>
      <c r="U294" s="1"/>
      <c r="V294" s="1"/>
      <c r="W294" s="1"/>
      <c r="X294" s="2"/>
      <c r="Y294" s="2"/>
      <c r="Z294" s="2"/>
    </row>
    <row r="295" spans="1:26" ht="15.75" customHeight="1">
      <c r="A295" s="21"/>
      <c r="B295" s="21"/>
      <c r="C295" s="9"/>
      <c r="D295" s="9"/>
      <c r="E295" s="9"/>
      <c r="F295" s="9"/>
      <c r="G295" s="1"/>
      <c r="H295" s="9"/>
      <c r="I295" s="1"/>
      <c r="J295" s="1"/>
      <c r="K295" s="1"/>
      <c r="L295" s="1"/>
      <c r="M295" s="1"/>
      <c r="N295" s="1"/>
      <c r="O295" s="1"/>
      <c r="P295" s="1"/>
      <c r="Q295" s="1"/>
      <c r="R295" s="1"/>
      <c r="S295" s="1"/>
      <c r="T295" s="1"/>
      <c r="U295" s="1"/>
      <c r="V295" s="1"/>
      <c r="W295" s="1"/>
      <c r="X295" s="2"/>
      <c r="Y295" s="2"/>
      <c r="Z295" s="2"/>
    </row>
    <row r="296" spans="1:26" ht="15.75" customHeight="1">
      <c r="A296" s="21"/>
      <c r="B296" s="21"/>
      <c r="C296" s="9"/>
      <c r="D296" s="9"/>
      <c r="E296" s="9"/>
      <c r="F296" s="9"/>
      <c r="G296" s="1"/>
      <c r="H296" s="9"/>
      <c r="I296" s="1"/>
      <c r="J296" s="1"/>
      <c r="K296" s="1"/>
      <c r="L296" s="1"/>
      <c r="M296" s="1"/>
      <c r="N296" s="1"/>
      <c r="O296" s="1"/>
      <c r="P296" s="1"/>
      <c r="Q296" s="1"/>
      <c r="R296" s="1"/>
      <c r="S296" s="1"/>
      <c r="T296" s="1"/>
      <c r="U296" s="1"/>
      <c r="V296" s="1"/>
      <c r="W296" s="1"/>
      <c r="X296" s="2"/>
      <c r="Y296" s="2"/>
      <c r="Z296" s="2"/>
    </row>
    <row r="297" spans="1:26" ht="15.75" customHeight="1">
      <c r="A297" s="21"/>
      <c r="B297" s="21"/>
      <c r="C297" s="9"/>
      <c r="D297" s="9"/>
      <c r="E297" s="9"/>
      <c r="F297" s="9"/>
      <c r="G297" s="1"/>
      <c r="H297" s="9"/>
      <c r="I297" s="1"/>
      <c r="J297" s="1"/>
      <c r="K297" s="1"/>
      <c r="L297" s="1"/>
      <c r="M297" s="1"/>
      <c r="N297" s="1"/>
      <c r="O297" s="1"/>
      <c r="P297" s="1"/>
      <c r="Q297" s="1"/>
      <c r="R297" s="1"/>
      <c r="S297" s="1"/>
      <c r="T297" s="1"/>
      <c r="U297" s="1"/>
      <c r="V297" s="1"/>
      <c r="W297" s="1"/>
      <c r="X297" s="2"/>
      <c r="Y297" s="2"/>
      <c r="Z297" s="2"/>
    </row>
    <row r="298" spans="1:26" ht="15.75" customHeight="1">
      <c r="A298" s="21"/>
      <c r="B298" s="21"/>
      <c r="C298" s="9"/>
      <c r="D298" s="9"/>
      <c r="E298" s="9"/>
      <c r="F298" s="9"/>
      <c r="G298" s="1"/>
      <c r="H298" s="9"/>
      <c r="I298" s="1"/>
      <c r="J298" s="1"/>
      <c r="K298" s="1"/>
      <c r="L298" s="1"/>
      <c r="M298" s="1"/>
      <c r="N298" s="1"/>
      <c r="O298" s="1"/>
      <c r="P298" s="1"/>
      <c r="Q298" s="1"/>
      <c r="R298" s="1"/>
      <c r="S298" s="1"/>
      <c r="T298" s="1"/>
      <c r="U298" s="1"/>
      <c r="V298" s="1"/>
      <c r="W298" s="1"/>
      <c r="X298" s="2"/>
      <c r="Y298" s="2"/>
      <c r="Z298" s="2"/>
    </row>
    <row r="299" spans="1:26" ht="15.75" customHeight="1">
      <c r="A299" s="21"/>
      <c r="B299" s="21"/>
      <c r="C299" s="9"/>
      <c r="D299" s="9"/>
      <c r="E299" s="9"/>
      <c r="F299" s="9"/>
      <c r="G299" s="1"/>
      <c r="H299" s="9"/>
      <c r="I299" s="1"/>
      <c r="J299" s="1"/>
      <c r="K299" s="1"/>
      <c r="L299" s="1"/>
      <c r="M299" s="1"/>
      <c r="N299" s="1"/>
      <c r="O299" s="1"/>
      <c r="P299" s="1"/>
      <c r="Q299" s="1"/>
      <c r="R299" s="1"/>
      <c r="S299" s="1"/>
      <c r="T299" s="1"/>
      <c r="U299" s="1"/>
      <c r="V299" s="1"/>
      <c r="W299" s="1"/>
      <c r="X299" s="2"/>
      <c r="Y299" s="2"/>
      <c r="Z299" s="2"/>
    </row>
    <row r="300" spans="1:26" ht="15.75" customHeight="1">
      <c r="D300" s="22"/>
    </row>
    <row r="301" spans="1:26" ht="15.75" customHeight="1">
      <c r="D301" s="22"/>
    </row>
    <row r="302" spans="1:26" ht="15.75" customHeight="1">
      <c r="D302" s="22"/>
    </row>
    <row r="303" spans="1:26" ht="15.75" customHeight="1">
      <c r="D303" s="22"/>
    </row>
    <row r="304" spans="1:26" ht="15.75" customHeight="1">
      <c r="D304" s="22"/>
    </row>
    <row r="305" spans="4:4" ht="15.75" customHeight="1">
      <c r="D305" s="22"/>
    </row>
    <row r="306" spans="4:4" ht="15.75" customHeight="1">
      <c r="D306" s="22"/>
    </row>
    <row r="307" spans="4:4" ht="15.75" customHeight="1">
      <c r="D307" s="22"/>
    </row>
    <row r="308" spans="4:4" ht="15.75" customHeight="1">
      <c r="D308" s="22"/>
    </row>
    <row r="309" spans="4:4" ht="15.75" customHeight="1">
      <c r="D309" s="22"/>
    </row>
    <row r="310" spans="4:4" ht="15.75" customHeight="1">
      <c r="D310" s="22"/>
    </row>
    <row r="311" spans="4:4" ht="15.75" customHeight="1">
      <c r="D311" s="22"/>
    </row>
    <row r="312" spans="4:4" ht="15.75" customHeight="1">
      <c r="D312" s="22"/>
    </row>
    <row r="313" spans="4:4" ht="15.75" customHeight="1">
      <c r="D313" s="22"/>
    </row>
    <row r="314" spans="4:4" ht="15.75" customHeight="1">
      <c r="D314" s="22"/>
    </row>
    <row r="315" spans="4:4" ht="15.75" customHeight="1">
      <c r="D315" s="22"/>
    </row>
    <row r="316" spans="4:4" ht="15.75" customHeight="1">
      <c r="D316" s="22"/>
    </row>
    <row r="317" spans="4:4" ht="15.75" customHeight="1">
      <c r="D317" s="22"/>
    </row>
    <row r="318" spans="4:4" ht="15.75" customHeight="1">
      <c r="D318" s="22"/>
    </row>
    <row r="319" spans="4:4" ht="15.75" customHeight="1">
      <c r="D319" s="22"/>
    </row>
    <row r="320" spans="4:4" ht="15.75" customHeight="1">
      <c r="D320" s="22"/>
    </row>
    <row r="321" spans="4:4" ht="15.75" customHeight="1">
      <c r="D321" s="22"/>
    </row>
    <row r="322" spans="4:4" ht="15.75" customHeight="1">
      <c r="D322" s="22"/>
    </row>
    <row r="323" spans="4:4" ht="15.75" customHeight="1">
      <c r="D323" s="22"/>
    </row>
    <row r="324" spans="4:4" ht="15.75" customHeight="1">
      <c r="D324" s="22"/>
    </row>
    <row r="325" spans="4:4" ht="15.75" customHeight="1">
      <c r="D325" s="22"/>
    </row>
    <row r="326" spans="4:4" ht="15.75" customHeight="1">
      <c r="D326" s="22"/>
    </row>
    <row r="327" spans="4:4" ht="15.75" customHeight="1">
      <c r="D327" s="22"/>
    </row>
    <row r="328" spans="4:4" ht="15.75" customHeight="1">
      <c r="D328" s="22"/>
    </row>
    <row r="329" spans="4:4" ht="15.75" customHeight="1">
      <c r="D329" s="22"/>
    </row>
    <row r="330" spans="4:4" ht="15.75" customHeight="1">
      <c r="D330" s="22"/>
    </row>
    <row r="331" spans="4:4" ht="15.75" customHeight="1">
      <c r="D331" s="22"/>
    </row>
    <row r="332" spans="4:4" ht="15.75" customHeight="1">
      <c r="D332" s="22"/>
    </row>
    <row r="333" spans="4:4" ht="15.75" customHeight="1">
      <c r="D333" s="22"/>
    </row>
    <row r="334" spans="4:4" ht="15.75" customHeight="1">
      <c r="D334" s="22"/>
    </row>
    <row r="335" spans="4:4" ht="15.75" customHeight="1">
      <c r="D335" s="22"/>
    </row>
    <row r="336" spans="4:4" ht="15.75" customHeight="1">
      <c r="D336" s="22"/>
    </row>
    <row r="337" spans="4:4" ht="15.75" customHeight="1">
      <c r="D337" s="22"/>
    </row>
    <row r="338" spans="4:4" ht="15.75" customHeight="1">
      <c r="D338" s="22"/>
    </row>
    <row r="339" spans="4:4" ht="15.75" customHeight="1">
      <c r="D339" s="22"/>
    </row>
    <row r="340" spans="4:4" ht="15.75" customHeight="1">
      <c r="D340" s="22"/>
    </row>
    <row r="341" spans="4:4" ht="15.75" customHeight="1">
      <c r="D341" s="22"/>
    </row>
    <row r="342" spans="4:4" ht="15.75" customHeight="1">
      <c r="D342" s="22"/>
    </row>
    <row r="343" spans="4:4" ht="15.75" customHeight="1">
      <c r="D343" s="22"/>
    </row>
    <row r="344" spans="4:4" ht="15.75" customHeight="1">
      <c r="D344" s="22"/>
    </row>
    <row r="345" spans="4:4" ht="15.75" customHeight="1">
      <c r="D345" s="22"/>
    </row>
    <row r="346" spans="4:4" ht="15.75" customHeight="1">
      <c r="D346" s="22"/>
    </row>
    <row r="347" spans="4:4" ht="15.75" customHeight="1">
      <c r="D347" s="22"/>
    </row>
    <row r="348" spans="4:4" ht="15.75" customHeight="1">
      <c r="D348" s="22"/>
    </row>
    <row r="349" spans="4:4" ht="15.75" customHeight="1">
      <c r="D349" s="22"/>
    </row>
    <row r="350" spans="4:4" ht="15.75" customHeight="1">
      <c r="D350" s="22"/>
    </row>
    <row r="351" spans="4:4" ht="15.75" customHeight="1">
      <c r="D351" s="22"/>
    </row>
    <row r="352" spans="4:4" ht="15.75" customHeight="1">
      <c r="D352" s="22"/>
    </row>
    <row r="353" spans="4:4" ht="15.75" customHeight="1">
      <c r="D353" s="22"/>
    </row>
    <row r="354" spans="4:4" ht="15.75" customHeight="1">
      <c r="D354" s="22"/>
    </row>
    <row r="355" spans="4:4" ht="15.75" customHeight="1">
      <c r="D355" s="22"/>
    </row>
    <row r="356" spans="4:4" ht="15.75" customHeight="1">
      <c r="D356" s="22"/>
    </row>
    <row r="357" spans="4:4" ht="15.75" customHeight="1">
      <c r="D357" s="22"/>
    </row>
    <row r="358" spans="4:4" ht="15.75" customHeight="1">
      <c r="D358" s="22"/>
    </row>
    <row r="359" spans="4:4" ht="15.75" customHeight="1">
      <c r="D359" s="22"/>
    </row>
    <row r="360" spans="4:4" ht="15.75" customHeight="1">
      <c r="D360" s="22"/>
    </row>
    <row r="361" spans="4:4" ht="15.75" customHeight="1">
      <c r="D361" s="22"/>
    </row>
    <row r="362" spans="4:4" ht="15.75" customHeight="1">
      <c r="D362" s="22"/>
    </row>
    <row r="363" spans="4:4" ht="15.75" customHeight="1">
      <c r="D363" s="22"/>
    </row>
    <row r="364" spans="4:4" ht="15.75" customHeight="1">
      <c r="D364" s="22"/>
    </row>
    <row r="365" spans="4:4" ht="15.75" customHeight="1">
      <c r="D365" s="22"/>
    </row>
    <row r="366" spans="4:4" ht="15.75" customHeight="1">
      <c r="D366" s="22"/>
    </row>
    <row r="367" spans="4:4" ht="15.75" customHeight="1">
      <c r="D367" s="22"/>
    </row>
    <row r="368" spans="4:4" ht="15.75" customHeight="1">
      <c r="D368" s="22"/>
    </row>
    <row r="369" spans="4:4" ht="15.75" customHeight="1">
      <c r="D369" s="22"/>
    </row>
    <row r="370" spans="4:4" ht="15.75" customHeight="1">
      <c r="D370" s="22"/>
    </row>
    <row r="371" spans="4:4" ht="15.75" customHeight="1">
      <c r="D371" s="22"/>
    </row>
    <row r="372" spans="4:4" ht="15.75" customHeight="1">
      <c r="D372" s="22"/>
    </row>
    <row r="373" spans="4:4" ht="15.75" customHeight="1">
      <c r="D373" s="22"/>
    </row>
    <row r="374" spans="4:4" ht="15.75" customHeight="1">
      <c r="D374" s="22"/>
    </row>
    <row r="375" spans="4:4" ht="15.75" customHeight="1">
      <c r="D375" s="22"/>
    </row>
    <row r="376" spans="4:4" ht="15.75" customHeight="1">
      <c r="D376" s="22"/>
    </row>
    <row r="377" spans="4:4" ht="15.75" customHeight="1">
      <c r="D377" s="22"/>
    </row>
    <row r="378" spans="4:4" ht="15.75" customHeight="1">
      <c r="D378" s="22"/>
    </row>
    <row r="379" spans="4:4" ht="15.75" customHeight="1">
      <c r="D379" s="22"/>
    </row>
    <row r="380" spans="4:4" ht="15.75" customHeight="1">
      <c r="D380" s="22"/>
    </row>
    <row r="381" spans="4:4" ht="15.75" customHeight="1">
      <c r="D381" s="22"/>
    </row>
    <row r="382" spans="4:4" ht="15.75" customHeight="1">
      <c r="D382" s="22"/>
    </row>
    <row r="383" spans="4:4" ht="15.75" customHeight="1">
      <c r="D383" s="22"/>
    </row>
    <row r="384" spans="4:4" ht="15.75" customHeight="1">
      <c r="D384" s="22"/>
    </row>
    <row r="385" spans="4:4" ht="15.75" customHeight="1">
      <c r="D385" s="22"/>
    </row>
    <row r="386" spans="4:4" ht="15.75" customHeight="1">
      <c r="D386" s="22"/>
    </row>
    <row r="387" spans="4:4" ht="15.75" customHeight="1">
      <c r="D387" s="22"/>
    </row>
    <row r="388" spans="4:4" ht="15.75" customHeight="1">
      <c r="D388" s="22"/>
    </row>
    <row r="389" spans="4:4" ht="15.75" customHeight="1">
      <c r="D389" s="22"/>
    </row>
    <row r="390" spans="4:4" ht="15.75" customHeight="1">
      <c r="D390" s="22"/>
    </row>
    <row r="391" spans="4:4" ht="15.75" customHeight="1">
      <c r="D391" s="22"/>
    </row>
    <row r="392" spans="4:4" ht="15.75" customHeight="1">
      <c r="D392" s="22"/>
    </row>
    <row r="393" spans="4:4" ht="15.75" customHeight="1">
      <c r="D393" s="22"/>
    </row>
    <row r="394" spans="4:4" ht="15.75" customHeight="1">
      <c r="D394" s="22"/>
    </row>
    <row r="395" spans="4:4" ht="15.75" customHeight="1">
      <c r="D395" s="22"/>
    </row>
    <row r="396" spans="4:4" ht="15.75" customHeight="1">
      <c r="D396" s="22"/>
    </row>
    <row r="397" spans="4:4" ht="15.75" customHeight="1">
      <c r="D397" s="22"/>
    </row>
    <row r="398" spans="4:4" ht="15.75" customHeight="1">
      <c r="D398" s="22"/>
    </row>
    <row r="399" spans="4:4" ht="15.75" customHeight="1">
      <c r="D399" s="22"/>
    </row>
    <row r="400" spans="4:4" ht="15.75" customHeight="1">
      <c r="D400" s="22"/>
    </row>
    <row r="401" spans="4:4" ht="15.75" customHeight="1">
      <c r="D401" s="22"/>
    </row>
    <row r="402" spans="4:4" ht="15.75" customHeight="1">
      <c r="D402" s="22"/>
    </row>
    <row r="403" spans="4:4" ht="15.75" customHeight="1">
      <c r="D403" s="22"/>
    </row>
    <row r="404" spans="4:4" ht="15.75" customHeight="1">
      <c r="D404" s="22"/>
    </row>
    <row r="405" spans="4:4" ht="15.75" customHeight="1">
      <c r="D405" s="22"/>
    </row>
    <row r="406" spans="4:4" ht="15.75" customHeight="1">
      <c r="D406" s="22"/>
    </row>
    <row r="407" spans="4:4" ht="15.75" customHeight="1">
      <c r="D407" s="22"/>
    </row>
    <row r="408" spans="4:4" ht="15.75" customHeight="1">
      <c r="D408" s="22"/>
    </row>
    <row r="409" spans="4:4" ht="15.75" customHeight="1">
      <c r="D409" s="22"/>
    </row>
    <row r="410" spans="4:4" ht="15.75" customHeight="1">
      <c r="D410" s="22"/>
    </row>
    <row r="411" spans="4:4" ht="15.75" customHeight="1">
      <c r="D411" s="22"/>
    </row>
    <row r="412" spans="4:4" ht="15.75" customHeight="1">
      <c r="D412" s="22"/>
    </row>
    <row r="413" spans="4:4" ht="15.75" customHeight="1">
      <c r="D413" s="22"/>
    </row>
    <row r="414" spans="4:4" ht="15.75" customHeight="1">
      <c r="D414" s="22"/>
    </row>
    <row r="415" spans="4:4" ht="15.75" customHeight="1">
      <c r="D415" s="22"/>
    </row>
    <row r="416" spans="4:4" ht="15.75" customHeight="1">
      <c r="D416" s="22"/>
    </row>
    <row r="417" spans="4:4" ht="15.75" customHeight="1">
      <c r="D417" s="22"/>
    </row>
    <row r="418" spans="4:4" ht="15.75" customHeight="1">
      <c r="D418" s="22"/>
    </row>
    <row r="419" spans="4:4" ht="15.75" customHeight="1">
      <c r="D419" s="22"/>
    </row>
    <row r="420" spans="4:4" ht="15.75" customHeight="1">
      <c r="D420" s="22"/>
    </row>
    <row r="421" spans="4:4" ht="15.75" customHeight="1">
      <c r="D421" s="22"/>
    </row>
    <row r="422" spans="4:4" ht="15.75" customHeight="1">
      <c r="D422" s="22"/>
    </row>
    <row r="423" spans="4:4" ht="15.75" customHeight="1">
      <c r="D423" s="22"/>
    </row>
    <row r="424" spans="4:4" ht="15.75" customHeight="1">
      <c r="D424" s="22"/>
    </row>
    <row r="425" spans="4:4" ht="15.75" customHeight="1">
      <c r="D425" s="22"/>
    </row>
    <row r="426" spans="4:4" ht="15.75" customHeight="1">
      <c r="D426" s="22"/>
    </row>
    <row r="427" spans="4:4" ht="15.75" customHeight="1">
      <c r="D427" s="22"/>
    </row>
    <row r="428" spans="4:4" ht="15.75" customHeight="1">
      <c r="D428" s="22"/>
    </row>
    <row r="429" spans="4:4" ht="15.75" customHeight="1">
      <c r="D429" s="22"/>
    </row>
    <row r="430" spans="4:4" ht="15.75" customHeight="1">
      <c r="D430" s="22"/>
    </row>
    <row r="431" spans="4:4" ht="15.75" customHeight="1">
      <c r="D431" s="22"/>
    </row>
    <row r="432" spans="4:4" ht="15.75" customHeight="1">
      <c r="D432" s="22"/>
    </row>
    <row r="433" spans="4:4" ht="15.75" customHeight="1">
      <c r="D433" s="22"/>
    </row>
    <row r="434" spans="4:4" ht="15.75" customHeight="1">
      <c r="D434" s="22"/>
    </row>
    <row r="435" spans="4:4" ht="15.75" customHeight="1">
      <c r="D435" s="22"/>
    </row>
    <row r="436" spans="4:4" ht="15.75" customHeight="1">
      <c r="D436" s="22"/>
    </row>
    <row r="437" spans="4:4" ht="15.75" customHeight="1">
      <c r="D437" s="22"/>
    </row>
    <row r="438" spans="4:4" ht="15.75" customHeight="1">
      <c r="D438" s="22"/>
    </row>
    <row r="439" spans="4:4" ht="15.75" customHeight="1">
      <c r="D439" s="22"/>
    </row>
    <row r="440" spans="4:4" ht="15.75" customHeight="1">
      <c r="D440" s="22"/>
    </row>
    <row r="441" spans="4:4" ht="15.75" customHeight="1">
      <c r="D441" s="22"/>
    </row>
    <row r="442" spans="4:4" ht="15.75" customHeight="1">
      <c r="D442" s="22"/>
    </row>
    <row r="443" spans="4:4" ht="15.75" customHeight="1">
      <c r="D443" s="22"/>
    </row>
    <row r="444" spans="4:4" ht="15.75" customHeight="1">
      <c r="D444" s="22"/>
    </row>
    <row r="445" spans="4:4" ht="15.75" customHeight="1">
      <c r="D445" s="22"/>
    </row>
    <row r="446" spans="4:4" ht="15.75" customHeight="1">
      <c r="D446" s="22"/>
    </row>
    <row r="447" spans="4:4" ht="15.75" customHeight="1">
      <c r="D447" s="22"/>
    </row>
    <row r="448" spans="4:4" ht="15.75" customHeight="1">
      <c r="D448" s="22"/>
    </row>
    <row r="449" spans="4:4" ht="15.75" customHeight="1">
      <c r="D449" s="22"/>
    </row>
    <row r="450" spans="4:4" ht="15.75" customHeight="1">
      <c r="D450" s="22"/>
    </row>
    <row r="451" spans="4:4" ht="15.75" customHeight="1">
      <c r="D451" s="22"/>
    </row>
    <row r="452" spans="4:4" ht="15.75" customHeight="1">
      <c r="D452" s="22"/>
    </row>
    <row r="453" spans="4:4" ht="15.75" customHeight="1">
      <c r="D453" s="22"/>
    </row>
    <row r="454" spans="4:4" ht="15.75" customHeight="1">
      <c r="D454" s="22"/>
    </row>
    <row r="455" spans="4:4" ht="15.75" customHeight="1">
      <c r="D455" s="22"/>
    </row>
    <row r="456" spans="4:4" ht="15.75" customHeight="1">
      <c r="D456" s="22"/>
    </row>
    <row r="457" spans="4:4" ht="15.75" customHeight="1">
      <c r="D457" s="22"/>
    </row>
    <row r="458" spans="4:4" ht="15.75" customHeight="1">
      <c r="D458" s="22"/>
    </row>
    <row r="459" spans="4:4" ht="15.75" customHeight="1">
      <c r="D459" s="22"/>
    </row>
    <row r="460" spans="4:4" ht="15.75" customHeight="1">
      <c r="D460" s="22"/>
    </row>
    <row r="461" spans="4:4" ht="15.75" customHeight="1">
      <c r="D461" s="22"/>
    </row>
    <row r="462" spans="4:4" ht="15.75" customHeight="1">
      <c r="D462" s="22"/>
    </row>
    <row r="463" spans="4:4" ht="15.75" customHeight="1">
      <c r="D463" s="22"/>
    </row>
    <row r="464" spans="4:4" ht="15.75" customHeight="1">
      <c r="D464" s="22"/>
    </row>
    <row r="465" spans="4:4" ht="15.75" customHeight="1">
      <c r="D465" s="22"/>
    </row>
    <row r="466" spans="4:4" ht="15.75" customHeight="1">
      <c r="D466" s="22"/>
    </row>
    <row r="467" spans="4:4" ht="15.75" customHeight="1">
      <c r="D467" s="22"/>
    </row>
    <row r="468" spans="4:4" ht="15.75" customHeight="1">
      <c r="D468" s="22"/>
    </row>
    <row r="469" spans="4:4" ht="15.75" customHeight="1">
      <c r="D469" s="22"/>
    </row>
    <row r="470" spans="4:4" ht="15.75" customHeight="1">
      <c r="D470" s="22"/>
    </row>
    <row r="471" spans="4:4" ht="15.75" customHeight="1">
      <c r="D471" s="22"/>
    </row>
    <row r="472" spans="4:4" ht="15.75" customHeight="1">
      <c r="D472" s="22"/>
    </row>
    <row r="473" spans="4:4" ht="15.75" customHeight="1">
      <c r="D473" s="22"/>
    </row>
    <row r="474" spans="4:4" ht="15.75" customHeight="1">
      <c r="D474" s="22"/>
    </row>
    <row r="475" spans="4:4" ht="15.75" customHeight="1">
      <c r="D475" s="22"/>
    </row>
    <row r="476" spans="4:4" ht="15.75" customHeight="1">
      <c r="D476" s="22"/>
    </row>
    <row r="477" spans="4:4" ht="15.75" customHeight="1">
      <c r="D477" s="22"/>
    </row>
    <row r="478" spans="4:4" ht="15.75" customHeight="1">
      <c r="D478" s="22"/>
    </row>
    <row r="479" spans="4:4" ht="15.75" customHeight="1">
      <c r="D479" s="22"/>
    </row>
    <row r="480" spans="4:4" ht="15.75" customHeight="1">
      <c r="D480" s="22"/>
    </row>
    <row r="481" spans="4:4" ht="15.75" customHeight="1">
      <c r="D481" s="22"/>
    </row>
    <row r="482" spans="4:4" ht="15.75" customHeight="1">
      <c r="D482" s="22"/>
    </row>
    <row r="483" spans="4:4" ht="15.75" customHeight="1">
      <c r="D483" s="22"/>
    </row>
    <row r="484" spans="4:4" ht="15.75" customHeight="1">
      <c r="D484" s="22"/>
    </row>
    <row r="485" spans="4:4" ht="15.75" customHeight="1">
      <c r="D485" s="22"/>
    </row>
    <row r="486" spans="4:4" ht="15.75" customHeight="1">
      <c r="D486" s="22"/>
    </row>
    <row r="487" spans="4:4" ht="15.75" customHeight="1">
      <c r="D487" s="22"/>
    </row>
    <row r="488" spans="4:4" ht="15.75" customHeight="1">
      <c r="D488" s="22"/>
    </row>
    <row r="489" spans="4:4" ht="15.75" customHeight="1">
      <c r="D489" s="22"/>
    </row>
    <row r="490" spans="4:4" ht="15.75" customHeight="1">
      <c r="D490" s="22"/>
    </row>
    <row r="491" spans="4:4" ht="15.75" customHeight="1">
      <c r="D491" s="22"/>
    </row>
    <row r="492" spans="4:4" ht="15.75" customHeight="1">
      <c r="D492" s="22"/>
    </row>
    <row r="493" spans="4:4" ht="15.75" customHeight="1">
      <c r="D493" s="22"/>
    </row>
    <row r="494" spans="4:4" ht="15.75" customHeight="1">
      <c r="D494" s="22"/>
    </row>
    <row r="495" spans="4:4" ht="15.75" customHeight="1">
      <c r="D495" s="22"/>
    </row>
    <row r="496" spans="4:4" ht="15.75" customHeight="1">
      <c r="D496" s="22"/>
    </row>
    <row r="497" spans="4:4" ht="15.75" customHeight="1">
      <c r="D497" s="22"/>
    </row>
    <row r="498" spans="4:4" ht="15.75" customHeight="1">
      <c r="D498" s="22"/>
    </row>
    <row r="499" spans="4:4" ht="15.75" customHeight="1">
      <c r="D499" s="22"/>
    </row>
    <row r="500" spans="4:4" ht="15.75" customHeight="1">
      <c r="D500" s="22"/>
    </row>
    <row r="501" spans="4:4" ht="15.75" customHeight="1">
      <c r="D501" s="22"/>
    </row>
    <row r="502" spans="4:4" ht="15.75" customHeight="1">
      <c r="D502" s="22"/>
    </row>
    <row r="503" spans="4:4" ht="15.75" customHeight="1">
      <c r="D503" s="22"/>
    </row>
    <row r="504" spans="4:4" ht="15.75" customHeight="1">
      <c r="D504" s="22"/>
    </row>
    <row r="505" spans="4:4" ht="15.75" customHeight="1">
      <c r="D505" s="22"/>
    </row>
    <row r="506" spans="4:4" ht="15.75" customHeight="1">
      <c r="D506" s="22"/>
    </row>
    <row r="507" spans="4:4" ht="15.75" customHeight="1">
      <c r="D507" s="22"/>
    </row>
    <row r="508" spans="4:4" ht="15.75" customHeight="1">
      <c r="D508" s="22"/>
    </row>
    <row r="509" spans="4:4" ht="15.75" customHeight="1">
      <c r="D509" s="22"/>
    </row>
    <row r="510" spans="4:4" ht="15.75" customHeight="1">
      <c r="D510" s="22"/>
    </row>
    <row r="511" spans="4:4" ht="15.75" customHeight="1">
      <c r="D511" s="22"/>
    </row>
    <row r="512" spans="4:4" ht="15.75" customHeight="1">
      <c r="D512" s="22"/>
    </row>
    <row r="513" spans="4:4" ht="15.75" customHeight="1">
      <c r="D513" s="22"/>
    </row>
    <row r="514" spans="4:4" ht="15.75" customHeight="1">
      <c r="D514" s="22"/>
    </row>
    <row r="515" spans="4:4" ht="15.75" customHeight="1">
      <c r="D515" s="22"/>
    </row>
    <row r="516" spans="4:4" ht="15.75" customHeight="1">
      <c r="D516" s="22"/>
    </row>
    <row r="517" spans="4:4" ht="15.75" customHeight="1">
      <c r="D517" s="22"/>
    </row>
    <row r="518" spans="4:4" ht="15.75" customHeight="1">
      <c r="D518" s="22"/>
    </row>
    <row r="519" spans="4:4" ht="15.75" customHeight="1">
      <c r="D519" s="22"/>
    </row>
    <row r="520" spans="4:4" ht="15.75" customHeight="1">
      <c r="D520" s="22"/>
    </row>
    <row r="521" spans="4:4" ht="15.75" customHeight="1">
      <c r="D521" s="22"/>
    </row>
    <row r="522" spans="4:4" ht="15.75" customHeight="1">
      <c r="D522" s="22"/>
    </row>
    <row r="523" spans="4:4" ht="15.75" customHeight="1">
      <c r="D523" s="22"/>
    </row>
    <row r="524" spans="4:4" ht="15.75" customHeight="1">
      <c r="D524" s="22"/>
    </row>
    <row r="525" spans="4:4" ht="15.75" customHeight="1">
      <c r="D525" s="22"/>
    </row>
    <row r="526" spans="4:4" ht="15.75" customHeight="1">
      <c r="D526" s="22"/>
    </row>
    <row r="527" spans="4:4" ht="15.75" customHeight="1">
      <c r="D527" s="22"/>
    </row>
    <row r="528" spans="4:4" ht="15.75" customHeight="1">
      <c r="D528" s="22"/>
    </row>
    <row r="529" spans="4:4" ht="15.75" customHeight="1">
      <c r="D529" s="22"/>
    </row>
    <row r="530" spans="4:4" ht="15.75" customHeight="1">
      <c r="D530" s="22"/>
    </row>
    <row r="531" spans="4:4" ht="15.75" customHeight="1">
      <c r="D531" s="22"/>
    </row>
    <row r="532" spans="4:4" ht="15.75" customHeight="1">
      <c r="D532" s="22"/>
    </row>
    <row r="533" spans="4:4" ht="15.75" customHeight="1">
      <c r="D533" s="22"/>
    </row>
    <row r="534" spans="4:4" ht="15.75" customHeight="1">
      <c r="D534" s="22"/>
    </row>
    <row r="535" spans="4:4" ht="15.75" customHeight="1">
      <c r="D535" s="22"/>
    </row>
    <row r="536" spans="4:4" ht="15.75" customHeight="1">
      <c r="D536" s="22"/>
    </row>
    <row r="537" spans="4:4" ht="15.75" customHeight="1">
      <c r="D537" s="22"/>
    </row>
    <row r="538" spans="4:4" ht="15.75" customHeight="1">
      <c r="D538" s="22"/>
    </row>
    <row r="539" spans="4:4" ht="15.75" customHeight="1">
      <c r="D539" s="22"/>
    </row>
    <row r="540" spans="4:4" ht="15.75" customHeight="1">
      <c r="D540" s="22"/>
    </row>
    <row r="541" spans="4:4" ht="15.75" customHeight="1">
      <c r="D541" s="22"/>
    </row>
    <row r="542" spans="4:4" ht="15.75" customHeight="1">
      <c r="D542" s="22"/>
    </row>
    <row r="543" spans="4:4" ht="15.75" customHeight="1">
      <c r="D543" s="22"/>
    </row>
    <row r="544" spans="4:4" ht="15.75" customHeight="1">
      <c r="D544" s="22"/>
    </row>
    <row r="545" spans="4:4" ht="15.75" customHeight="1">
      <c r="D545" s="22"/>
    </row>
    <row r="546" spans="4:4" ht="15.75" customHeight="1">
      <c r="D546" s="22"/>
    </row>
    <row r="547" spans="4:4" ht="15.75" customHeight="1">
      <c r="D547" s="22"/>
    </row>
    <row r="548" spans="4:4" ht="15.75" customHeight="1">
      <c r="D548" s="22"/>
    </row>
    <row r="549" spans="4:4" ht="15.75" customHeight="1">
      <c r="D549" s="22"/>
    </row>
    <row r="550" spans="4:4" ht="15.75" customHeight="1">
      <c r="D550" s="22"/>
    </row>
    <row r="551" spans="4:4" ht="15.75" customHeight="1">
      <c r="D551" s="22"/>
    </row>
    <row r="552" spans="4:4" ht="15.75" customHeight="1">
      <c r="D552" s="22"/>
    </row>
    <row r="553" spans="4:4" ht="15.75" customHeight="1">
      <c r="D553" s="22"/>
    </row>
    <row r="554" spans="4:4" ht="15.75" customHeight="1">
      <c r="D554" s="22"/>
    </row>
    <row r="555" spans="4:4" ht="15.75" customHeight="1">
      <c r="D555" s="22"/>
    </row>
    <row r="556" spans="4:4" ht="15.75" customHeight="1">
      <c r="D556" s="22"/>
    </row>
    <row r="557" spans="4:4" ht="15.75" customHeight="1">
      <c r="D557" s="22"/>
    </row>
    <row r="558" spans="4:4" ht="15.75" customHeight="1">
      <c r="D558" s="22"/>
    </row>
    <row r="559" spans="4:4" ht="15.75" customHeight="1">
      <c r="D559" s="22"/>
    </row>
    <row r="560" spans="4:4" ht="15.75" customHeight="1">
      <c r="D560" s="22"/>
    </row>
    <row r="561" spans="4:4" ht="15.75" customHeight="1">
      <c r="D561" s="22"/>
    </row>
    <row r="562" spans="4:4" ht="15.75" customHeight="1">
      <c r="D562" s="22"/>
    </row>
    <row r="563" spans="4:4" ht="15.75" customHeight="1">
      <c r="D563" s="22"/>
    </row>
    <row r="564" spans="4:4" ht="15.75" customHeight="1">
      <c r="D564" s="22"/>
    </row>
    <row r="565" spans="4:4" ht="15.75" customHeight="1">
      <c r="D565" s="22"/>
    </row>
    <row r="566" spans="4:4" ht="15.75" customHeight="1">
      <c r="D566" s="22"/>
    </row>
    <row r="567" spans="4:4" ht="15.75" customHeight="1">
      <c r="D567" s="22"/>
    </row>
    <row r="568" spans="4:4" ht="15.75" customHeight="1">
      <c r="D568" s="22"/>
    </row>
    <row r="569" spans="4:4" ht="15.75" customHeight="1">
      <c r="D569" s="22"/>
    </row>
    <row r="570" spans="4:4" ht="15.75" customHeight="1">
      <c r="D570" s="22"/>
    </row>
    <row r="571" spans="4:4" ht="15.75" customHeight="1">
      <c r="D571" s="22"/>
    </row>
    <row r="572" spans="4:4" ht="15.75" customHeight="1">
      <c r="D572" s="22"/>
    </row>
    <row r="573" spans="4:4" ht="15.75" customHeight="1">
      <c r="D573" s="22"/>
    </row>
    <row r="574" spans="4:4" ht="15.75" customHeight="1">
      <c r="D574" s="22"/>
    </row>
    <row r="575" spans="4:4" ht="15.75" customHeight="1">
      <c r="D575" s="22"/>
    </row>
    <row r="576" spans="4:4" ht="15.75" customHeight="1">
      <c r="D576" s="22"/>
    </row>
    <row r="577" spans="4:4" ht="15.75" customHeight="1">
      <c r="D577" s="22"/>
    </row>
    <row r="578" spans="4:4" ht="15.75" customHeight="1">
      <c r="D578" s="22"/>
    </row>
    <row r="579" spans="4:4" ht="15.75" customHeight="1">
      <c r="D579" s="22"/>
    </row>
    <row r="580" spans="4:4" ht="15.75" customHeight="1">
      <c r="D580" s="22"/>
    </row>
    <row r="581" spans="4:4" ht="15.75" customHeight="1">
      <c r="D581" s="22"/>
    </row>
    <row r="582" spans="4:4" ht="15.75" customHeight="1">
      <c r="D582" s="22"/>
    </row>
    <row r="583" spans="4:4" ht="15.75" customHeight="1">
      <c r="D583" s="22"/>
    </row>
    <row r="584" spans="4:4" ht="15.75" customHeight="1">
      <c r="D584" s="22"/>
    </row>
    <row r="585" spans="4:4" ht="15.75" customHeight="1">
      <c r="D585" s="22"/>
    </row>
    <row r="586" spans="4:4" ht="15.75" customHeight="1">
      <c r="D586" s="22"/>
    </row>
    <row r="587" spans="4:4" ht="15.75" customHeight="1">
      <c r="D587" s="22"/>
    </row>
    <row r="588" spans="4:4" ht="15.75" customHeight="1">
      <c r="D588" s="22"/>
    </row>
    <row r="589" spans="4:4" ht="15.75" customHeight="1">
      <c r="D589" s="22"/>
    </row>
    <row r="590" spans="4:4" ht="15.75" customHeight="1">
      <c r="D590" s="22"/>
    </row>
    <row r="591" spans="4:4" ht="15.75" customHeight="1">
      <c r="D591" s="22"/>
    </row>
    <row r="592" spans="4:4" ht="15.75" customHeight="1">
      <c r="D592" s="22"/>
    </row>
    <row r="593" spans="4:4" ht="15.75" customHeight="1">
      <c r="D593" s="22"/>
    </row>
    <row r="594" spans="4:4" ht="15.75" customHeight="1">
      <c r="D594" s="22"/>
    </row>
    <row r="595" spans="4:4" ht="15.75" customHeight="1">
      <c r="D595" s="22"/>
    </row>
    <row r="596" spans="4:4" ht="15.75" customHeight="1">
      <c r="D596" s="22"/>
    </row>
    <row r="597" spans="4:4" ht="15.75" customHeight="1">
      <c r="D597" s="22"/>
    </row>
    <row r="598" spans="4:4" ht="15.75" customHeight="1">
      <c r="D598" s="22"/>
    </row>
    <row r="599" spans="4:4" ht="15.75" customHeight="1">
      <c r="D599" s="22"/>
    </row>
    <row r="600" spans="4:4" ht="15.75" customHeight="1">
      <c r="D600" s="22"/>
    </row>
    <row r="601" spans="4:4" ht="15.75" customHeight="1">
      <c r="D601" s="22"/>
    </row>
    <row r="602" spans="4:4" ht="15.75" customHeight="1">
      <c r="D602" s="22"/>
    </row>
    <row r="603" spans="4:4" ht="15.75" customHeight="1">
      <c r="D603" s="22"/>
    </row>
    <row r="604" spans="4:4" ht="15.75" customHeight="1">
      <c r="D604" s="22"/>
    </row>
    <row r="605" spans="4:4" ht="15.75" customHeight="1">
      <c r="D605" s="22"/>
    </row>
    <row r="606" spans="4:4" ht="15.75" customHeight="1">
      <c r="D606" s="22"/>
    </row>
    <row r="607" spans="4:4" ht="15.75" customHeight="1">
      <c r="D607" s="22"/>
    </row>
    <row r="608" spans="4:4" ht="15.75" customHeight="1">
      <c r="D608" s="22"/>
    </row>
    <row r="609" spans="4:4" ht="15.75" customHeight="1">
      <c r="D609" s="22"/>
    </row>
    <row r="610" spans="4:4" ht="15.75" customHeight="1">
      <c r="D610" s="22"/>
    </row>
    <row r="611" spans="4:4" ht="15.75" customHeight="1">
      <c r="D611" s="22"/>
    </row>
    <row r="612" spans="4:4" ht="15.75" customHeight="1">
      <c r="D612" s="22"/>
    </row>
    <row r="613" spans="4:4" ht="15.75" customHeight="1">
      <c r="D613" s="22"/>
    </row>
    <row r="614" spans="4:4" ht="15.75" customHeight="1">
      <c r="D614" s="22"/>
    </row>
    <row r="615" spans="4:4" ht="15.75" customHeight="1">
      <c r="D615" s="22"/>
    </row>
    <row r="616" spans="4:4" ht="15.75" customHeight="1">
      <c r="D616" s="22"/>
    </row>
    <row r="617" spans="4:4" ht="15.75" customHeight="1">
      <c r="D617" s="22"/>
    </row>
    <row r="618" spans="4:4" ht="15.75" customHeight="1">
      <c r="D618" s="22"/>
    </row>
    <row r="619" spans="4:4" ht="15.75" customHeight="1">
      <c r="D619" s="22"/>
    </row>
    <row r="620" spans="4:4" ht="15.75" customHeight="1">
      <c r="D620" s="22"/>
    </row>
    <row r="621" spans="4:4" ht="15.75" customHeight="1">
      <c r="D621" s="22"/>
    </row>
    <row r="622" spans="4:4" ht="15.75" customHeight="1">
      <c r="D622" s="22"/>
    </row>
    <row r="623" spans="4:4" ht="15.75" customHeight="1">
      <c r="D623" s="22"/>
    </row>
    <row r="624" spans="4:4" ht="15.75" customHeight="1">
      <c r="D624" s="22"/>
    </row>
    <row r="625" spans="4:4" ht="15.75" customHeight="1">
      <c r="D625" s="22"/>
    </row>
    <row r="626" spans="4:4" ht="15.75" customHeight="1">
      <c r="D626" s="22"/>
    </row>
    <row r="627" spans="4:4" ht="15.75" customHeight="1">
      <c r="D627" s="22"/>
    </row>
    <row r="628" spans="4:4" ht="15.75" customHeight="1">
      <c r="D628" s="22"/>
    </row>
    <row r="629" spans="4:4" ht="15.75" customHeight="1">
      <c r="D629" s="22"/>
    </row>
    <row r="630" spans="4:4" ht="15.75" customHeight="1">
      <c r="D630" s="22"/>
    </row>
    <row r="631" spans="4:4" ht="15.75" customHeight="1">
      <c r="D631" s="22"/>
    </row>
    <row r="632" spans="4:4" ht="15.75" customHeight="1">
      <c r="D632" s="22"/>
    </row>
    <row r="633" spans="4:4" ht="15.75" customHeight="1">
      <c r="D633" s="22"/>
    </row>
    <row r="634" spans="4:4" ht="15.75" customHeight="1">
      <c r="D634" s="22"/>
    </row>
    <row r="635" spans="4:4" ht="15.75" customHeight="1">
      <c r="D635" s="22"/>
    </row>
    <row r="636" spans="4:4" ht="15.75" customHeight="1">
      <c r="D636" s="22"/>
    </row>
    <row r="637" spans="4:4" ht="15.75" customHeight="1">
      <c r="D637" s="22"/>
    </row>
    <row r="638" spans="4:4" ht="15.75" customHeight="1">
      <c r="D638" s="22"/>
    </row>
    <row r="639" spans="4:4" ht="15.75" customHeight="1">
      <c r="D639" s="22"/>
    </row>
    <row r="640" spans="4:4" ht="15.75" customHeight="1">
      <c r="D640" s="22"/>
    </row>
    <row r="641" spans="4:4" ht="15.75" customHeight="1">
      <c r="D641" s="22"/>
    </row>
    <row r="642" spans="4:4" ht="15.75" customHeight="1">
      <c r="D642" s="22"/>
    </row>
    <row r="643" spans="4:4" ht="15.75" customHeight="1">
      <c r="D643" s="22"/>
    </row>
    <row r="644" spans="4:4" ht="15.75" customHeight="1">
      <c r="D644" s="22"/>
    </row>
    <row r="645" spans="4:4" ht="15.75" customHeight="1">
      <c r="D645" s="22"/>
    </row>
    <row r="646" spans="4:4" ht="15.75" customHeight="1">
      <c r="D646" s="22"/>
    </row>
    <row r="647" spans="4:4" ht="15.75" customHeight="1">
      <c r="D647" s="22"/>
    </row>
    <row r="648" spans="4:4" ht="15.75" customHeight="1">
      <c r="D648" s="22"/>
    </row>
    <row r="649" spans="4:4" ht="15.75" customHeight="1">
      <c r="D649" s="22"/>
    </row>
    <row r="650" spans="4:4" ht="15.75" customHeight="1">
      <c r="D650" s="22"/>
    </row>
    <row r="651" spans="4:4" ht="15.75" customHeight="1">
      <c r="D651" s="22"/>
    </row>
    <row r="652" spans="4:4" ht="15.75" customHeight="1">
      <c r="D652" s="22"/>
    </row>
    <row r="653" spans="4:4" ht="15.75" customHeight="1">
      <c r="D653" s="22"/>
    </row>
    <row r="654" spans="4:4" ht="15.75" customHeight="1">
      <c r="D654" s="22"/>
    </row>
    <row r="655" spans="4:4" ht="15.75" customHeight="1">
      <c r="D655" s="22"/>
    </row>
    <row r="656" spans="4:4" ht="15.75" customHeight="1">
      <c r="D656" s="22"/>
    </row>
    <row r="657" spans="4:4" ht="15.75" customHeight="1">
      <c r="D657" s="22"/>
    </row>
    <row r="658" spans="4:4" ht="15.75" customHeight="1">
      <c r="D658" s="22"/>
    </row>
    <row r="659" spans="4:4" ht="15.75" customHeight="1">
      <c r="D659" s="22"/>
    </row>
    <row r="660" spans="4:4" ht="15.75" customHeight="1">
      <c r="D660" s="22"/>
    </row>
    <row r="661" spans="4:4" ht="15.75" customHeight="1">
      <c r="D661" s="22"/>
    </row>
    <row r="662" spans="4:4" ht="15.75" customHeight="1">
      <c r="D662" s="22"/>
    </row>
    <row r="663" spans="4:4" ht="15.75" customHeight="1">
      <c r="D663" s="22"/>
    </row>
    <row r="664" spans="4:4" ht="15.75" customHeight="1">
      <c r="D664" s="22"/>
    </row>
    <row r="665" spans="4:4" ht="15.75" customHeight="1">
      <c r="D665" s="22"/>
    </row>
    <row r="666" spans="4:4" ht="15.75" customHeight="1">
      <c r="D666" s="22"/>
    </row>
    <row r="667" spans="4:4" ht="15.75" customHeight="1">
      <c r="D667" s="22"/>
    </row>
    <row r="668" spans="4:4" ht="15.75" customHeight="1">
      <c r="D668" s="22"/>
    </row>
    <row r="669" spans="4:4" ht="15.75" customHeight="1">
      <c r="D669" s="22"/>
    </row>
    <row r="670" spans="4:4" ht="15.75" customHeight="1">
      <c r="D670" s="22"/>
    </row>
    <row r="671" spans="4:4" ht="15.75" customHeight="1">
      <c r="D671" s="22"/>
    </row>
    <row r="672" spans="4:4" ht="15.75" customHeight="1">
      <c r="D672" s="22"/>
    </row>
    <row r="673" spans="4:4" ht="15.75" customHeight="1">
      <c r="D673" s="22"/>
    </row>
    <row r="674" spans="4:4" ht="15.75" customHeight="1">
      <c r="D674" s="22"/>
    </row>
    <row r="675" spans="4:4" ht="15.75" customHeight="1">
      <c r="D675" s="22"/>
    </row>
    <row r="676" spans="4:4" ht="15.75" customHeight="1">
      <c r="D676" s="22"/>
    </row>
    <row r="677" spans="4:4" ht="15.75" customHeight="1">
      <c r="D677" s="22"/>
    </row>
    <row r="678" spans="4:4" ht="15.75" customHeight="1">
      <c r="D678" s="22"/>
    </row>
    <row r="679" spans="4:4" ht="15.75" customHeight="1">
      <c r="D679" s="22"/>
    </row>
    <row r="680" spans="4:4" ht="15.75" customHeight="1">
      <c r="D680" s="22"/>
    </row>
    <row r="681" spans="4:4" ht="15.75" customHeight="1">
      <c r="D681" s="22"/>
    </row>
    <row r="682" spans="4:4" ht="15.75" customHeight="1">
      <c r="D682" s="22"/>
    </row>
    <row r="683" spans="4:4" ht="15.75" customHeight="1">
      <c r="D683" s="22"/>
    </row>
    <row r="684" spans="4:4" ht="15.75" customHeight="1">
      <c r="D684" s="22"/>
    </row>
    <row r="685" spans="4:4" ht="15.75" customHeight="1">
      <c r="D685" s="22"/>
    </row>
    <row r="686" spans="4:4" ht="15.75" customHeight="1">
      <c r="D686" s="22"/>
    </row>
    <row r="687" spans="4:4" ht="15.75" customHeight="1">
      <c r="D687" s="22"/>
    </row>
    <row r="688" spans="4:4" ht="15.75" customHeight="1">
      <c r="D688" s="22"/>
    </row>
    <row r="689" spans="4:4" ht="15.75" customHeight="1">
      <c r="D689" s="22"/>
    </row>
    <row r="690" spans="4:4" ht="15.75" customHeight="1">
      <c r="D690" s="22"/>
    </row>
    <row r="691" spans="4:4" ht="15.75" customHeight="1">
      <c r="D691" s="22"/>
    </row>
    <row r="692" spans="4:4" ht="15.75" customHeight="1">
      <c r="D692" s="22"/>
    </row>
    <row r="693" spans="4:4" ht="15.75" customHeight="1">
      <c r="D693" s="22"/>
    </row>
    <row r="694" spans="4:4" ht="15.75" customHeight="1">
      <c r="D694" s="22"/>
    </row>
    <row r="695" spans="4:4" ht="15.75" customHeight="1">
      <c r="D695" s="22"/>
    </row>
    <row r="696" spans="4:4" ht="15.75" customHeight="1">
      <c r="D696" s="22"/>
    </row>
    <row r="697" spans="4:4" ht="15.75" customHeight="1">
      <c r="D697" s="22"/>
    </row>
    <row r="698" spans="4:4" ht="15.75" customHeight="1">
      <c r="D698" s="22"/>
    </row>
    <row r="699" spans="4:4" ht="15.75" customHeight="1">
      <c r="D699" s="22"/>
    </row>
    <row r="700" spans="4:4" ht="15.75" customHeight="1">
      <c r="D700" s="22"/>
    </row>
    <row r="701" spans="4:4" ht="15.75" customHeight="1">
      <c r="D701" s="22"/>
    </row>
    <row r="702" spans="4:4" ht="15.75" customHeight="1">
      <c r="D702" s="22"/>
    </row>
    <row r="703" spans="4:4" ht="15.75" customHeight="1">
      <c r="D703" s="22"/>
    </row>
    <row r="704" spans="4:4" ht="15.75" customHeight="1">
      <c r="D704" s="22"/>
    </row>
    <row r="705" spans="4:4" ht="15.75" customHeight="1">
      <c r="D705" s="22"/>
    </row>
    <row r="706" spans="4:4" ht="15.75" customHeight="1">
      <c r="D706" s="22"/>
    </row>
    <row r="707" spans="4:4" ht="15.75" customHeight="1">
      <c r="D707" s="22"/>
    </row>
    <row r="708" spans="4:4" ht="15.75" customHeight="1">
      <c r="D708" s="22"/>
    </row>
    <row r="709" spans="4:4" ht="15.75" customHeight="1">
      <c r="D709" s="22"/>
    </row>
    <row r="710" spans="4:4" ht="15.75" customHeight="1">
      <c r="D710" s="22"/>
    </row>
    <row r="711" spans="4:4" ht="15.75" customHeight="1">
      <c r="D711" s="22"/>
    </row>
    <row r="712" spans="4:4" ht="15.75" customHeight="1">
      <c r="D712" s="22"/>
    </row>
    <row r="713" spans="4:4" ht="15.75" customHeight="1">
      <c r="D713" s="22"/>
    </row>
    <row r="714" spans="4:4" ht="15.75" customHeight="1">
      <c r="D714" s="22"/>
    </row>
    <row r="715" spans="4:4" ht="15.75" customHeight="1">
      <c r="D715" s="22"/>
    </row>
    <row r="716" spans="4:4" ht="15.75" customHeight="1">
      <c r="D716" s="22"/>
    </row>
    <row r="717" spans="4:4" ht="15.75" customHeight="1">
      <c r="D717" s="22"/>
    </row>
    <row r="718" spans="4:4" ht="15.75" customHeight="1">
      <c r="D718" s="22"/>
    </row>
    <row r="719" spans="4:4" ht="15.75" customHeight="1">
      <c r="D719" s="22"/>
    </row>
    <row r="720" spans="4:4" ht="15.75" customHeight="1">
      <c r="D720" s="22"/>
    </row>
    <row r="721" spans="4:4" ht="15.75" customHeight="1">
      <c r="D721" s="22"/>
    </row>
    <row r="722" spans="4:4" ht="15.75" customHeight="1">
      <c r="D722" s="22"/>
    </row>
    <row r="723" spans="4:4" ht="15.75" customHeight="1">
      <c r="D723" s="22"/>
    </row>
    <row r="724" spans="4:4" ht="15.75" customHeight="1">
      <c r="D724" s="22"/>
    </row>
    <row r="725" spans="4:4" ht="15.75" customHeight="1">
      <c r="D725" s="22"/>
    </row>
    <row r="726" spans="4:4" ht="15.75" customHeight="1">
      <c r="D726" s="22"/>
    </row>
    <row r="727" spans="4:4" ht="15.75" customHeight="1">
      <c r="D727" s="22"/>
    </row>
    <row r="728" spans="4:4" ht="15.75" customHeight="1">
      <c r="D728" s="22"/>
    </row>
    <row r="729" spans="4:4" ht="15.75" customHeight="1">
      <c r="D729" s="22"/>
    </row>
    <row r="730" spans="4:4" ht="15.75" customHeight="1">
      <c r="D730" s="22"/>
    </row>
    <row r="731" spans="4:4" ht="15.75" customHeight="1">
      <c r="D731" s="22"/>
    </row>
    <row r="732" spans="4:4" ht="15.75" customHeight="1">
      <c r="D732" s="22"/>
    </row>
    <row r="733" spans="4:4" ht="15.75" customHeight="1">
      <c r="D733" s="22"/>
    </row>
    <row r="734" spans="4:4" ht="15.75" customHeight="1">
      <c r="D734" s="22"/>
    </row>
    <row r="735" spans="4:4" ht="15.75" customHeight="1">
      <c r="D735" s="22"/>
    </row>
    <row r="736" spans="4:4" ht="15.75" customHeight="1">
      <c r="D736" s="22"/>
    </row>
    <row r="737" spans="4:4" ht="15.75" customHeight="1">
      <c r="D737" s="22"/>
    </row>
    <row r="738" spans="4:4" ht="15.75" customHeight="1">
      <c r="D738" s="22"/>
    </row>
    <row r="739" spans="4:4" ht="15.75" customHeight="1">
      <c r="D739" s="22"/>
    </row>
    <row r="740" spans="4:4" ht="15.75" customHeight="1">
      <c r="D740" s="22"/>
    </row>
    <row r="741" spans="4:4" ht="15.75" customHeight="1">
      <c r="D741" s="22"/>
    </row>
    <row r="742" spans="4:4" ht="15.75" customHeight="1">
      <c r="D742" s="22"/>
    </row>
    <row r="743" spans="4:4" ht="15.75" customHeight="1">
      <c r="D743" s="22"/>
    </row>
    <row r="744" spans="4:4" ht="15.75" customHeight="1">
      <c r="D744" s="22"/>
    </row>
    <row r="745" spans="4:4" ht="15.75" customHeight="1">
      <c r="D745" s="22"/>
    </row>
    <row r="746" spans="4:4" ht="15.75" customHeight="1">
      <c r="D746" s="22"/>
    </row>
    <row r="747" spans="4:4" ht="15.75" customHeight="1">
      <c r="D747" s="22"/>
    </row>
    <row r="748" spans="4:4" ht="15.75" customHeight="1">
      <c r="D748" s="22"/>
    </row>
    <row r="749" spans="4:4" ht="15.75" customHeight="1">
      <c r="D749" s="22"/>
    </row>
    <row r="750" spans="4:4" ht="15.75" customHeight="1">
      <c r="D750" s="22"/>
    </row>
    <row r="751" spans="4:4" ht="15.75" customHeight="1">
      <c r="D751" s="22"/>
    </row>
    <row r="752" spans="4:4" ht="15.75" customHeight="1">
      <c r="D752" s="22"/>
    </row>
    <row r="753" spans="4:4" ht="15.75" customHeight="1">
      <c r="D753" s="22"/>
    </row>
    <row r="754" spans="4:4" ht="15.75" customHeight="1">
      <c r="D754" s="22"/>
    </row>
    <row r="755" spans="4:4" ht="15.75" customHeight="1">
      <c r="D755" s="22"/>
    </row>
    <row r="756" spans="4:4" ht="15.75" customHeight="1">
      <c r="D756" s="22"/>
    </row>
    <row r="757" spans="4:4" ht="15.75" customHeight="1">
      <c r="D757" s="22"/>
    </row>
    <row r="758" spans="4:4" ht="15.75" customHeight="1">
      <c r="D758" s="22"/>
    </row>
    <row r="759" spans="4:4" ht="15.75" customHeight="1">
      <c r="D759" s="22"/>
    </row>
    <row r="760" spans="4:4" ht="15.75" customHeight="1">
      <c r="D760" s="22"/>
    </row>
    <row r="761" spans="4:4" ht="15.75" customHeight="1">
      <c r="D761" s="22"/>
    </row>
    <row r="762" spans="4:4" ht="15.75" customHeight="1">
      <c r="D762" s="22"/>
    </row>
    <row r="763" spans="4:4" ht="15.75" customHeight="1">
      <c r="D763" s="22"/>
    </row>
    <row r="764" spans="4:4" ht="15.75" customHeight="1">
      <c r="D764" s="22"/>
    </row>
    <row r="765" spans="4:4" ht="15.75" customHeight="1">
      <c r="D765" s="22"/>
    </row>
    <row r="766" spans="4:4" ht="15.75" customHeight="1">
      <c r="D766" s="22"/>
    </row>
    <row r="767" spans="4:4" ht="15.75" customHeight="1">
      <c r="D767" s="22"/>
    </row>
    <row r="768" spans="4:4" ht="15.75" customHeight="1">
      <c r="D768" s="22"/>
    </row>
    <row r="769" spans="4:4" ht="15.75" customHeight="1">
      <c r="D769" s="22"/>
    </row>
    <row r="770" spans="4:4" ht="15.75" customHeight="1">
      <c r="D770" s="22"/>
    </row>
    <row r="771" spans="4:4" ht="15.75" customHeight="1">
      <c r="D771" s="22"/>
    </row>
    <row r="772" spans="4:4" ht="15.75" customHeight="1">
      <c r="D772" s="22"/>
    </row>
    <row r="773" spans="4:4" ht="15.75" customHeight="1">
      <c r="D773" s="22"/>
    </row>
    <row r="774" spans="4:4" ht="15.75" customHeight="1">
      <c r="D774" s="22"/>
    </row>
    <row r="775" spans="4:4" ht="15.75" customHeight="1">
      <c r="D775" s="22"/>
    </row>
    <row r="776" spans="4:4" ht="15.75" customHeight="1">
      <c r="D776" s="22"/>
    </row>
    <row r="777" spans="4:4" ht="15.75" customHeight="1">
      <c r="D777" s="22"/>
    </row>
    <row r="778" spans="4:4" ht="15.75" customHeight="1">
      <c r="D778" s="22"/>
    </row>
    <row r="779" spans="4:4" ht="15.75" customHeight="1">
      <c r="D779" s="22"/>
    </row>
    <row r="780" spans="4:4" ht="15.75" customHeight="1">
      <c r="D780" s="22"/>
    </row>
    <row r="781" spans="4:4" ht="15.75" customHeight="1">
      <c r="D781" s="22"/>
    </row>
    <row r="782" spans="4:4" ht="15.75" customHeight="1">
      <c r="D782" s="22"/>
    </row>
    <row r="783" spans="4:4" ht="15.75" customHeight="1">
      <c r="D783" s="22"/>
    </row>
    <row r="784" spans="4:4" ht="15.75" customHeight="1">
      <c r="D784" s="22"/>
    </row>
    <row r="785" spans="4:4" ht="15.75" customHeight="1">
      <c r="D785" s="22"/>
    </row>
    <row r="786" spans="4:4" ht="15.75" customHeight="1">
      <c r="D786" s="22"/>
    </row>
    <row r="787" spans="4:4" ht="15.75" customHeight="1">
      <c r="D787" s="22"/>
    </row>
    <row r="788" spans="4:4" ht="15.75" customHeight="1">
      <c r="D788" s="22"/>
    </row>
    <row r="789" spans="4:4" ht="15.75" customHeight="1">
      <c r="D789" s="22"/>
    </row>
    <row r="790" spans="4:4" ht="15.75" customHeight="1">
      <c r="D790" s="22"/>
    </row>
    <row r="791" spans="4:4" ht="15.75" customHeight="1">
      <c r="D791" s="22"/>
    </row>
    <row r="792" spans="4:4" ht="15.75" customHeight="1">
      <c r="D792" s="22"/>
    </row>
    <row r="793" spans="4:4" ht="15.75" customHeight="1">
      <c r="D793" s="22"/>
    </row>
    <row r="794" spans="4:4" ht="15.75" customHeight="1">
      <c r="D794" s="22"/>
    </row>
    <row r="795" spans="4:4" ht="15.75" customHeight="1">
      <c r="D795" s="22"/>
    </row>
    <row r="796" spans="4:4" ht="15.75" customHeight="1">
      <c r="D796" s="22"/>
    </row>
    <row r="797" spans="4:4" ht="15.75" customHeight="1">
      <c r="D797" s="22"/>
    </row>
    <row r="798" spans="4:4" ht="15.75" customHeight="1">
      <c r="D798" s="22"/>
    </row>
    <row r="799" spans="4:4" ht="15.75" customHeight="1">
      <c r="D799" s="22"/>
    </row>
    <row r="800" spans="4:4" ht="15.75" customHeight="1">
      <c r="D800" s="22"/>
    </row>
    <row r="801" spans="4:4" ht="15.75" customHeight="1">
      <c r="D801" s="22"/>
    </row>
    <row r="802" spans="4:4" ht="15.75" customHeight="1">
      <c r="D802" s="22"/>
    </row>
    <row r="803" spans="4:4" ht="15.75" customHeight="1">
      <c r="D803" s="22"/>
    </row>
    <row r="804" spans="4:4" ht="15.75" customHeight="1">
      <c r="D804" s="22"/>
    </row>
    <row r="805" spans="4:4" ht="15.75" customHeight="1">
      <c r="D805" s="22"/>
    </row>
    <row r="806" spans="4:4" ht="15.75" customHeight="1">
      <c r="D806" s="22"/>
    </row>
    <row r="807" spans="4:4" ht="15.75" customHeight="1">
      <c r="D807" s="22"/>
    </row>
    <row r="808" spans="4:4" ht="15.75" customHeight="1">
      <c r="D808" s="22"/>
    </row>
    <row r="809" spans="4:4" ht="15.75" customHeight="1">
      <c r="D809" s="22"/>
    </row>
    <row r="810" spans="4:4" ht="15.75" customHeight="1">
      <c r="D810" s="22"/>
    </row>
    <row r="811" spans="4:4" ht="15.75" customHeight="1">
      <c r="D811" s="22"/>
    </row>
    <row r="812" spans="4:4" ht="15.75" customHeight="1">
      <c r="D812" s="22"/>
    </row>
    <row r="813" spans="4:4" ht="15.75" customHeight="1">
      <c r="D813" s="22"/>
    </row>
    <row r="814" spans="4:4" ht="15.75" customHeight="1">
      <c r="D814" s="22"/>
    </row>
    <row r="815" spans="4:4" ht="15.75" customHeight="1">
      <c r="D815" s="22"/>
    </row>
    <row r="816" spans="4:4" ht="15.75" customHeight="1">
      <c r="D816" s="22"/>
    </row>
    <row r="817" spans="4:4" ht="15.75" customHeight="1">
      <c r="D817" s="22"/>
    </row>
    <row r="818" spans="4:4" ht="15.75" customHeight="1">
      <c r="D818" s="22"/>
    </row>
    <row r="819" spans="4:4" ht="15.75" customHeight="1">
      <c r="D819" s="22"/>
    </row>
    <row r="820" spans="4:4" ht="15.75" customHeight="1">
      <c r="D820" s="22"/>
    </row>
    <row r="821" spans="4:4" ht="15.75" customHeight="1">
      <c r="D821" s="22"/>
    </row>
    <row r="822" spans="4:4" ht="15.75" customHeight="1">
      <c r="D822" s="22"/>
    </row>
    <row r="823" spans="4:4" ht="15.75" customHeight="1">
      <c r="D823" s="22"/>
    </row>
    <row r="824" spans="4:4" ht="15.75" customHeight="1">
      <c r="D824" s="22"/>
    </row>
    <row r="825" spans="4:4" ht="15.75" customHeight="1">
      <c r="D825" s="22"/>
    </row>
    <row r="826" spans="4:4" ht="15.75" customHeight="1">
      <c r="D826" s="22"/>
    </row>
    <row r="827" spans="4:4" ht="15.75" customHeight="1">
      <c r="D827" s="22"/>
    </row>
    <row r="828" spans="4:4" ht="15.75" customHeight="1">
      <c r="D828" s="22"/>
    </row>
    <row r="829" spans="4:4" ht="15.75" customHeight="1">
      <c r="D829" s="22"/>
    </row>
    <row r="830" spans="4:4" ht="15.75" customHeight="1">
      <c r="D830" s="22"/>
    </row>
    <row r="831" spans="4:4" ht="15.75" customHeight="1">
      <c r="D831" s="22"/>
    </row>
    <row r="832" spans="4:4" ht="15.75" customHeight="1">
      <c r="D832" s="22"/>
    </row>
    <row r="833" spans="4:4" ht="15.75" customHeight="1">
      <c r="D833" s="22"/>
    </row>
    <row r="834" spans="4:4" ht="15.75" customHeight="1">
      <c r="D834" s="22"/>
    </row>
    <row r="835" spans="4:4" ht="15.75" customHeight="1">
      <c r="D835" s="22"/>
    </row>
    <row r="836" spans="4:4" ht="15.75" customHeight="1">
      <c r="D836" s="22"/>
    </row>
    <row r="837" spans="4:4" ht="15.75" customHeight="1">
      <c r="D837" s="22"/>
    </row>
    <row r="838" spans="4:4" ht="15.75" customHeight="1">
      <c r="D838" s="22"/>
    </row>
    <row r="839" spans="4:4" ht="15.75" customHeight="1">
      <c r="D839" s="22"/>
    </row>
    <row r="840" spans="4:4" ht="15.75" customHeight="1">
      <c r="D840" s="22"/>
    </row>
    <row r="841" spans="4:4" ht="15.75" customHeight="1">
      <c r="D841" s="22"/>
    </row>
    <row r="842" spans="4:4" ht="15.75" customHeight="1">
      <c r="D842" s="22"/>
    </row>
    <row r="843" spans="4:4" ht="15.75" customHeight="1">
      <c r="D843" s="22"/>
    </row>
    <row r="844" spans="4:4" ht="15.75" customHeight="1">
      <c r="D844" s="22"/>
    </row>
    <row r="845" spans="4:4" ht="15.75" customHeight="1">
      <c r="D845" s="22"/>
    </row>
    <row r="846" spans="4:4" ht="15.75" customHeight="1">
      <c r="D846" s="22"/>
    </row>
    <row r="847" spans="4:4" ht="15.75" customHeight="1">
      <c r="D847" s="22"/>
    </row>
    <row r="848" spans="4:4" ht="15.75" customHeight="1">
      <c r="D848" s="22"/>
    </row>
    <row r="849" spans="4:4" ht="15.75" customHeight="1">
      <c r="D849" s="22"/>
    </row>
    <row r="850" spans="4:4" ht="15.75" customHeight="1">
      <c r="D850" s="22"/>
    </row>
    <row r="851" spans="4:4" ht="15.75" customHeight="1">
      <c r="D851" s="22"/>
    </row>
    <row r="852" spans="4:4" ht="15.75" customHeight="1">
      <c r="D852" s="22"/>
    </row>
    <row r="853" spans="4:4" ht="15.75" customHeight="1">
      <c r="D853" s="22"/>
    </row>
    <row r="854" spans="4:4" ht="15.75" customHeight="1">
      <c r="D854" s="22"/>
    </row>
    <row r="855" spans="4:4" ht="15.75" customHeight="1">
      <c r="D855" s="22"/>
    </row>
    <row r="856" spans="4:4" ht="15.75" customHeight="1">
      <c r="D856" s="22"/>
    </row>
    <row r="857" spans="4:4" ht="15.75" customHeight="1">
      <c r="D857" s="22"/>
    </row>
    <row r="858" spans="4:4" ht="15.75" customHeight="1">
      <c r="D858" s="22"/>
    </row>
    <row r="859" spans="4:4" ht="15.75" customHeight="1">
      <c r="D859" s="22"/>
    </row>
    <row r="860" spans="4:4" ht="15.75" customHeight="1">
      <c r="D860" s="22"/>
    </row>
    <row r="861" spans="4:4" ht="15.75" customHeight="1">
      <c r="D861" s="22"/>
    </row>
    <row r="862" spans="4:4" ht="15.75" customHeight="1">
      <c r="D862" s="22"/>
    </row>
    <row r="863" spans="4:4" ht="15.75" customHeight="1">
      <c r="D863" s="22"/>
    </row>
    <row r="864" spans="4:4" ht="15.75" customHeight="1">
      <c r="D864" s="22"/>
    </row>
    <row r="865" spans="4:4" ht="15.75" customHeight="1">
      <c r="D865" s="22"/>
    </row>
    <row r="866" spans="4:4" ht="15.75" customHeight="1">
      <c r="D866" s="22"/>
    </row>
    <row r="867" spans="4:4" ht="15.75" customHeight="1">
      <c r="D867" s="22"/>
    </row>
    <row r="868" spans="4:4" ht="15.75" customHeight="1">
      <c r="D868" s="22"/>
    </row>
    <row r="869" spans="4:4" ht="15.75" customHeight="1">
      <c r="D869" s="22"/>
    </row>
    <row r="870" spans="4:4" ht="15.75" customHeight="1">
      <c r="D870" s="22"/>
    </row>
    <row r="871" spans="4:4" ht="15.75" customHeight="1">
      <c r="D871" s="22"/>
    </row>
    <row r="872" spans="4:4" ht="15.75" customHeight="1">
      <c r="D872" s="22"/>
    </row>
    <row r="873" spans="4:4" ht="15.75" customHeight="1">
      <c r="D873" s="22"/>
    </row>
    <row r="874" spans="4:4" ht="15.75" customHeight="1">
      <c r="D874" s="22"/>
    </row>
    <row r="875" spans="4:4" ht="15.75" customHeight="1">
      <c r="D875" s="22"/>
    </row>
    <row r="876" spans="4:4" ht="15.75" customHeight="1">
      <c r="D876" s="22"/>
    </row>
    <row r="877" spans="4:4" ht="15.75" customHeight="1">
      <c r="D877" s="22"/>
    </row>
    <row r="878" spans="4:4" ht="15.75" customHeight="1">
      <c r="D878" s="22"/>
    </row>
    <row r="879" spans="4:4" ht="15.75" customHeight="1">
      <c r="D879" s="22"/>
    </row>
    <row r="880" spans="4:4" ht="15.75" customHeight="1">
      <c r="D880" s="22"/>
    </row>
    <row r="881" spans="4:4" ht="15.75" customHeight="1">
      <c r="D881" s="22"/>
    </row>
    <row r="882" spans="4:4" ht="15.75" customHeight="1">
      <c r="D882" s="22"/>
    </row>
    <row r="883" spans="4:4" ht="15.75" customHeight="1">
      <c r="D883" s="22"/>
    </row>
    <row r="884" spans="4:4" ht="15.75" customHeight="1">
      <c r="D884" s="22"/>
    </row>
    <row r="885" spans="4:4" ht="15.75" customHeight="1">
      <c r="D885" s="22"/>
    </row>
    <row r="886" spans="4:4" ht="15.75" customHeight="1">
      <c r="D886" s="22"/>
    </row>
    <row r="887" spans="4:4" ht="15.75" customHeight="1">
      <c r="D887" s="22"/>
    </row>
    <row r="888" spans="4:4" ht="15.75" customHeight="1">
      <c r="D888" s="22"/>
    </row>
    <row r="889" spans="4:4" ht="15.75" customHeight="1">
      <c r="D889" s="22"/>
    </row>
    <row r="890" spans="4:4" ht="15.75" customHeight="1">
      <c r="D890" s="22"/>
    </row>
    <row r="891" spans="4:4" ht="15.75" customHeight="1">
      <c r="D891" s="22"/>
    </row>
    <row r="892" spans="4:4" ht="15.75" customHeight="1">
      <c r="D892" s="22"/>
    </row>
    <row r="893" spans="4:4" ht="15.75" customHeight="1">
      <c r="D893" s="22"/>
    </row>
    <row r="894" spans="4:4" ht="15.75" customHeight="1">
      <c r="D894" s="22"/>
    </row>
    <row r="895" spans="4:4" ht="15.75" customHeight="1">
      <c r="D895" s="22"/>
    </row>
    <row r="896" spans="4:4" ht="15.75" customHeight="1">
      <c r="D896" s="22"/>
    </row>
    <row r="897" spans="4:4" ht="15.75" customHeight="1">
      <c r="D897" s="22"/>
    </row>
    <row r="898" spans="4:4" ht="15.75" customHeight="1">
      <c r="D898" s="22"/>
    </row>
    <row r="899" spans="4:4" ht="15.75" customHeight="1">
      <c r="D899" s="22"/>
    </row>
    <row r="900" spans="4:4" ht="15.75" customHeight="1">
      <c r="D900" s="22"/>
    </row>
    <row r="901" spans="4:4" ht="15.75" customHeight="1">
      <c r="D901" s="22"/>
    </row>
    <row r="902" spans="4:4" ht="15.75" customHeight="1">
      <c r="D902" s="22"/>
    </row>
    <row r="903" spans="4:4" ht="15.75" customHeight="1">
      <c r="D903" s="22"/>
    </row>
    <row r="904" spans="4:4" ht="15.75" customHeight="1">
      <c r="D904" s="22"/>
    </row>
    <row r="905" spans="4:4" ht="15.75" customHeight="1">
      <c r="D905" s="22"/>
    </row>
    <row r="906" spans="4:4" ht="15.75" customHeight="1">
      <c r="D906" s="22"/>
    </row>
    <row r="907" spans="4:4" ht="15.75" customHeight="1">
      <c r="D907" s="22"/>
    </row>
    <row r="908" spans="4:4" ht="15.75" customHeight="1">
      <c r="D908" s="22"/>
    </row>
    <row r="909" spans="4:4" ht="15.75" customHeight="1">
      <c r="D909" s="22"/>
    </row>
    <row r="910" spans="4:4" ht="15.75" customHeight="1">
      <c r="D910" s="22"/>
    </row>
    <row r="911" spans="4:4" ht="15.75" customHeight="1">
      <c r="D911" s="22"/>
    </row>
    <row r="912" spans="4:4" ht="15.75" customHeight="1">
      <c r="D912" s="22"/>
    </row>
    <row r="913" spans="4:4" ht="15.75" customHeight="1">
      <c r="D913" s="22"/>
    </row>
    <row r="914" spans="4:4" ht="15.75" customHeight="1">
      <c r="D914" s="22"/>
    </row>
    <row r="915" spans="4:4" ht="15.75" customHeight="1">
      <c r="D915" s="22"/>
    </row>
    <row r="916" spans="4:4" ht="15.75" customHeight="1">
      <c r="D916" s="22"/>
    </row>
    <row r="917" spans="4:4" ht="15.75" customHeight="1">
      <c r="D917" s="22"/>
    </row>
    <row r="918" spans="4:4" ht="15.75" customHeight="1">
      <c r="D918" s="22"/>
    </row>
    <row r="919" spans="4:4" ht="15.75" customHeight="1">
      <c r="D919" s="22"/>
    </row>
    <row r="920" spans="4:4" ht="15.75" customHeight="1">
      <c r="D920" s="22"/>
    </row>
    <row r="921" spans="4:4" ht="15.75" customHeight="1">
      <c r="D921" s="22"/>
    </row>
    <row r="922" spans="4:4" ht="15.75" customHeight="1">
      <c r="D922" s="22"/>
    </row>
    <row r="923" spans="4:4" ht="15.75" customHeight="1">
      <c r="D923" s="22"/>
    </row>
    <row r="924" spans="4:4" ht="15.75" customHeight="1">
      <c r="D924" s="22"/>
    </row>
    <row r="925" spans="4:4" ht="15.75" customHeight="1">
      <c r="D925" s="22"/>
    </row>
    <row r="926" spans="4:4" ht="15.75" customHeight="1">
      <c r="D926" s="22"/>
    </row>
    <row r="927" spans="4:4" ht="15.75" customHeight="1">
      <c r="D927" s="22"/>
    </row>
    <row r="928" spans="4:4" ht="15.75" customHeight="1">
      <c r="D928" s="22"/>
    </row>
    <row r="929" spans="4:4" ht="15.75" customHeight="1">
      <c r="D929" s="22"/>
    </row>
    <row r="930" spans="4:4" ht="15.75" customHeight="1">
      <c r="D930" s="22"/>
    </row>
    <row r="931" spans="4:4" ht="15.75" customHeight="1">
      <c r="D931" s="22"/>
    </row>
    <row r="932" spans="4:4" ht="15.75" customHeight="1">
      <c r="D932" s="22"/>
    </row>
    <row r="933" spans="4:4" ht="15.75" customHeight="1">
      <c r="D933" s="22"/>
    </row>
    <row r="934" spans="4:4" ht="15.75" customHeight="1">
      <c r="D934" s="22"/>
    </row>
    <row r="935" spans="4:4" ht="15.75" customHeight="1">
      <c r="D935" s="22"/>
    </row>
    <row r="936" spans="4:4" ht="15.75" customHeight="1">
      <c r="D936" s="22"/>
    </row>
    <row r="937" spans="4:4" ht="15.75" customHeight="1">
      <c r="D937" s="22"/>
    </row>
    <row r="938" spans="4:4" ht="15.75" customHeight="1">
      <c r="D938" s="22"/>
    </row>
    <row r="939" spans="4:4" ht="15.75" customHeight="1">
      <c r="D939" s="22"/>
    </row>
    <row r="940" spans="4:4" ht="15.75" customHeight="1">
      <c r="D940" s="22"/>
    </row>
    <row r="941" spans="4:4" ht="15.75" customHeight="1">
      <c r="D941" s="22"/>
    </row>
    <row r="942" spans="4:4" ht="15.75" customHeight="1">
      <c r="D942" s="22"/>
    </row>
    <row r="943" spans="4:4" ht="15.75" customHeight="1">
      <c r="D943" s="22"/>
    </row>
    <row r="944" spans="4:4" ht="15.75" customHeight="1">
      <c r="D944" s="22"/>
    </row>
    <row r="945" spans="4:4" ht="15.75" customHeight="1">
      <c r="D945" s="22"/>
    </row>
    <row r="946" spans="4:4" ht="15.75" customHeight="1">
      <c r="D946" s="22"/>
    </row>
    <row r="947" spans="4:4" ht="15.75" customHeight="1">
      <c r="D947" s="22"/>
    </row>
    <row r="948" spans="4:4" ht="15.75" customHeight="1">
      <c r="D948" s="22"/>
    </row>
    <row r="949" spans="4:4" ht="15.75" customHeight="1">
      <c r="D949" s="22"/>
    </row>
    <row r="950" spans="4:4" ht="15.75" customHeight="1">
      <c r="D950" s="22"/>
    </row>
    <row r="951" spans="4:4" ht="15.75" customHeight="1">
      <c r="D951" s="22"/>
    </row>
    <row r="952" spans="4:4" ht="15.75" customHeight="1">
      <c r="D952" s="22"/>
    </row>
    <row r="953" spans="4:4" ht="15.75" customHeight="1">
      <c r="D953" s="22"/>
    </row>
    <row r="954" spans="4:4" ht="15.75" customHeight="1">
      <c r="D954" s="22"/>
    </row>
    <row r="955" spans="4:4" ht="15.75" customHeight="1">
      <c r="D955" s="22"/>
    </row>
    <row r="956" spans="4:4" ht="15.75" customHeight="1">
      <c r="D956" s="22"/>
    </row>
    <row r="957" spans="4:4" ht="15.75" customHeight="1">
      <c r="D957" s="22"/>
    </row>
    <row r="958" spans="4:4" ht="15.75" customHeight="1">
      <c r="D958" s="22"/>
    </row>
    <row r="959" spans="4:4" ht="15.75" customHeight="1">
      <c r="D959" s="22"/>
    </row>
    <row r="960" spans="4:4" ht="15.75" customHeight="1">
      <c r="D960" s="22"/>
    </row>
    <row r="961" spans="4:4" ht="15.75" customHeight="1">
      <c r="D961" s="22"/>
    </row>
    <row r="962" spans="4:4" ht="15.75" customHeight="1">
      <c r="D962" s="22"/>
    </row>
    <row r="963" spans="4:4" ht="15.75" customHeight="1">
      <c r="D963" s="22"/>
    </row>
    <row r="964" spans="4:4" ht="15.75" customHeight="1">
      <c r="D964" s="22"/>
    </row>
    <row r="965" spans="4:4" ht="15.75" customHeight="1">
      <c r="D965" s="22"/>
    </row>
    <row r="966" spans="4:4" ht="15.75" customHeight="1">
      <c r="D966" s="22"/>
    </row>
    <row r="967" spans="4:4" ht="15.75" customHeight="1">
      <c r="D967" s="22"/>
    </row>
    <row r="968" spans="4:4" ht="15.75" customHeight="1">
      <c r="D968" s="22"/>
    </row>
    <row r="969" spans="4:4" ht="15.75" customHeight="1">
      <c r="D969" s="22"/>
    </row>
    <row r="970" spans="4:4" ht="15.75" customHeight="1">
      <c r="D970" s="22"/>
    </row>
    <row r="971" spans="4:4" ht="15.75" customHeight="1">
      <c r="D971" s="22"/>
    </row>
    <row r="972" spans="4:4" ht="15.75" customHeight="1">
      <c r="D972" s="22"/>
    </row>
    <row r="973" spans="4:4" ht="15.75" customHeight="1">
      <c r="D973" s="22"/>
    </row>
    <row r="974" spans="4:4" ht="15.75" customHeight="1">
      <c r="D974" s="22"/>
    </row>
    <row r="975" spans="4:4" ht="15.75" customHeight="1">
      <c r="D975" s="22"/>
    </row>
    <row r="976" spans="4:4" ht="15.75" customHeight="1">
      <c r="D976" s="22"/>
    </row>
    <row r="977" spans="4:4" ht="15.75" customHeight="1">
      <c r="D977" s="22"/>
    </row>
    <row r="978" spans="4:4" ht="15.75" customHeight="1">
      <c r="D978" s="22"/>
    </row>
    <row r="979" spans="4:4" ht="15.75" customHeight="1">
      <c r="D979" s="22"/>
    </row>
    <row r="980" spans="4:4" ht="15.75" customHeight="1">
      <c r="D980" s="22"/>
    </row>
    <row r="981" spans="4:4" ht="15.75" customHeight="1">
      <c r="D981" s="22"/>
    </row>
    <row r="982" spans="4:4" ht="15.75" customHeight="1">
      <c r="D982" s="22"/>
    </row>
    <row r="983" spans="4:4" ht="15.75" customHeight="1">
      <c r="D983" s="22"/>
    </row>
    <row r="984" spans="4:4" ht="15.75" customHeight="1">
      <c r="D984" s="22"/>
    </row>
    <row r="985" spans="4:4" ht="15.75" customHeight="1">
      <c r="D985" s="22"/>
    </row>
    <row r="986" spans="4:4" ht="15.75" customHeight="1">
      <c r="D986" s="22"/>
    </row>
    <row r="987" spans="4:4" ht="15.75" customHeight="1">
      <c r="D987" s="22"/>
    </row>
    <row r="988" spans="4:4" ht="15.75" customHeight="1">
      <c r="D988" s="22"/>
    </row>
    <row r="989" spans="4:4" ht="15.75" customHeight="1">
      <c r="D989" s="22"/>
    </row>
    <row r="990" spans="4:4" ht="15.75" customHeight="1">
      <c r="D990" s="22"/>
    </row>
    <row r="991" spans="4:4" ht="15.75" customHeight="1">
      <c r="D991" s="22"/>
    </row>
    <row r="992" spans="4:4" ht="15.75" customHeight="1">
      <c r="D992" s="22"/>
    </row>
    <row r="993" spans="4:4" ht="15.75" customHeight="1">
      <c r="D993" s="22"/>
    </row>
    <row r="994" spans="4:4" ht="15.75" customHeight="1">
      <c r="D994" s="22"/>
    </row>
    <row r="995" spans="4:4" ht="15.75" customHeight="1">
      <c r="D995" s="22"/>
    </row>
    <row r="996" spans="4:4" ht="15.75" customHeight="1">
      <c r="D996" s="22"/>
    </row>
    <row r="997" spans="4:4" ht="15.75" customHeight="1">
      <c r="D997" s="22"/>
    </row>
    <row r="998" spans="4:4" ht="15.75" customHeight="1">
      <c r="D998" s="22"/>
    </row>
    <row r="999" spans="4:4" ht="15.75" customHeight="1">
      <c r="D999" s="22"/>
    </row>
    <row r="1000" spans="4:4" ht="15.75" customHeight="1">
      <c r="D1000" s="22"/>
    </row>
  </sheetData>
  <mergeCells count="28">
    <mergeCell ref="B91:B93"/>
    <mergeCell ref="B94:B98"/>
    <mergeCell ref="A99:G99"/>
    <mergeCell ref="H99:R99"/>
    <mergeCell ref="B50:B53"/>
    <mergeCell ref="B54:B57"/>
    <mergeCell ref="B58:B61"/>
    <mergeCell ref="B62:B65"/>
    <mergeCell ref="B66:B69"/>
    <mergeCell ref="B70:B73"/>
    <mergeCell ref="B74:B75"/>
    <mergeCell ref="B46:B49"/>
    <mergeCell ref="B76:B77"/>
    <mergeCell ref="B78:B81"/>
    <mergeCell ref="B82:B85"/>
    <mergeCell ref="B86:B90"/>
    <mergeCell ref="B7:B26"/>
    <mergeCell ref="B27:B31"/>
    <mergeCell ref="B32:B36"/>
    <mergeCell ref="B37:B40"/>
    <mergeCell ref="B41:B45"/>
    <mergeCell ref="A1:R1"/>
    <mergeCell ref="H2:J5"/>
    <mergeCell ref="K2:M5"/>
    <mergeCell ref="N2:P5"/>
    <mergeCell ref="Q2:R5"/>
    <mergeCell ref="A2:A5"/>
    <mergeCell ref="B2:G5"/>
  </mergeCells>
  <printOptions horizontalCentered="1" gridLines="1"/>
  <pageMargins left="0.7" right="0.7" top="0.75" bottom="0.75" header="0" footer="0"/>
  <pageSetup paperSize="9" fitToHeight="0" pageOrder="overThenDown" orientation="landscape" cellComments="atEnd"/>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K1000"/>
  <sheetViews>
    <sheetView workbookViewId="0">
      <selection activeCell="H10" sqref="H10"/>
    </sheetView>
  </sheetViews>
  <sheetFormatPr defaultColWidth="12.5703125" defaultRowHeight="15" customHeight="1"/>
  <cols>
    <col min="1" max="1" width="12.5703125" customWidth="1"/>
    <col min="2" max="3" width="23.7109375" customWidth="1"/>
    <col min="4" max="4" width="27.140625" customWidth="1"/>
    <col min="5" max="5" width="30.42578125" customWidth="1"/>
    <col min="6" max="6" width="11.7109375" customWidth="1"/>
    <col min="7" max="7" width="11.42578125" customWidth="1"/>
    <col min="8" max="8" width="20.140625" customWidth="1"/>
    <col min="9" max="9" width="19.28515625" customWidth="1"/>
    <col min="10" max="10" width="19.85546875" customWidth="1"/>
    <col min="11" max="11" width="19.7109375" customWidth="1"/>
  </cols>
  <sheetData>
    <row r="1" spans="1:11" ht="15.75" customHeight="1">
      <c r="A1" s="32" t="s">
        <v>197</v>
      </c>
      <c r="B1" s="41"/>
      <c r="C1" s="41"/>
      <c r="D1" s="41"/>
      <c r="E1" s="41"/>
      <c r="F1" s="41"/>
      <c r="G1" s="41"/>
      <c r="H1" s="41"/>
      <c r="I1" s="41"/>
      <c r="J1" s="41"/>
      <c r="K1" s="41"/>
    </row>
    <row r="2" spans="1:11" ht="15.75" customHeight="1">
      <c r="A2" s="36" t="s">
        <v>1</v>
      </c>
      <c r="B2" s="37" t="s">
        <v>198</v>
      </c>
      <c r="C2" s="43"/>
      <c r="D2" s="43"/>
      <c r="E2" s="43"/>
      <c r="F2" s="43"/>
      <c r="G2" s="43"/>
      <c r="H2" s="43"/>
      <c r="I2" s="43"/>
      <c r="J2" s="43"/>
      <c r="K2" s="44"/>
    </row>
    <row r="3" spans="1:11" ht="15.75" customHeight="1">
      <c r="A3" s="47"/>
      <c r="B3" s="48"/>
      <c r="C3" s="49"/>
      <c r="D3" s="49"/>
      <c r="E3" s="49"/>
      <c r="F3" s="49"/>
      <c r="G3" s="49"/>
      <c r="H3" s="49"/>
      <c r="I3" s="49"/>
      <c r="J3" s="49"/>
      <c r="K3" s="50"/>
    </row>
    <row r="4" spans="1:11" ht="15.75" customHeight="1">
      <c r="A4" s="53"/>
      <c r="B4" s="54"/>
      <c r="C4" s="55"/>
      <c r="D4" s="55"/>
      <c r="E4" s="55"/>
      <c r="F4" s="55"/>
      <c r="G4" s="55"/>
      <c r="H4" s="55"/>
      <c r="I4" s="55"/>
      <c r="J4" s="55"/>
      <c r="K4" s="56"/>
    </row>
    <row r="5" spans="1:11" ht="15.75" customHeight="1">
      <c r="A5" s="3" t="s">
        <v>6</v>
      </c>
      <c r="B5" s="23" t="s">
        <v>199</v>
      </c>
      <c r="C5" s="5" t="s">
        <v>200</v>
      </c>
      <c r="D5" s="5" t="s">
        <v>8</v>
      </c>
      <c r="E5" s="5" t="s">
        <v>9</v>
      </c>
      <c r="F5" s="5" t="s">
        <v>10</v>
      </c>
      <c r="G5" s="5" t="s">
        <v>11</v>
      </c>
      <c r="H5" s="24" t="s">
        <v>201</v>
      </c>
      <c r="I5" s="24" t="s">
        <v>202</v>
      </c>
      <c r="J5" s="24" t="s">
        <v>203</v>
      </c>
      <c r="K5" s="24" t="s">
        <v>204</v>
      </c>
    </row>
    <row r="6" spans="1:11" ht="15.75" customHeight="1">
      <c r="A6" s="78">
        <v>1</v>
      </c>
      <c r="B6" s="79" t="s">
        <v>205</v>
      </c>
      <c r="C6" s="79">
        <v>80111623</v>
      </c>
      <c r="D6" s="79" t="s">
        <v>19</v>
      </c>
      <c r="E6" s="79" t="s">
        <v>20</v>
      </c>
      <c r="F6" s="78">
        <v>2</v>
      </c>
      <c r="G6" s="78" t="s">
        <v>21</v>
      </c>
      <c r="H6" s="80">
        <v>2521008.4033613447</v>
      </c>
      <c r="I6" s="29">
        <f>+H6*19%</f>
        <v>478991.59663865552</v>
      </c>
      <c r="J6" s="81">
        <f>+H6+I6</f>
        <v>3000000</v>
      </c>
      <c r="K6" s="80">
        <f>+J6*F6</f>
        <v>6000000</v>
      </c>
    </row>
    <row r="7" spans="1:11" ht="15.75" customHeight="1">
      <c r="A7" s="17">
        <v>2</v>
      </c>
      <c r="B7" s="61" t="s">
        <v>205</v>
      </c>
      <c r="C7" s="61">
        <v>80111623</v>
      </c>
      <c r="D7" s="17" t="s">
        <v>24</v>
      </c>
      <c r="E7" s="61" t="s">
        <v>25</v>
      </c>
      <c r="F7" s="17">
        <v>6</v>
      </c>
      <c r="G7" s="17" t="s">
        <v>26</v>
      </c>
      <c r="H7" s="62">
        <v>131092.43697478992</v>
      </c>
      <c r="I7" s="25">
        <f>+H7*19%</f>
        <v>24907.563025210085</v>
      </c>
      <c r="J7" s="16">
        <f t="shared" ref="J7:J70" si="0">+H7+I7</f>
        <v>156000</v>
      </c>
      <c r="K7" s="62">
        <f t="shared" ref="K7:K70" si="1">+J7*F7</f>
        <v>936000</v>
      </c>
    </row>
    <row r="8" spans="1:11" ht="15.75" customHeight="1">
      <c r="A8" s="17">
        <v>3</v>
      </c>
      <c r="B8" s="61" t="s">
        <v>205</v>
      </c>
      <c r="C8" s="61">
        <v>80111623</v>
      </c>
      <c r="D8" s="17" t="s">
        <v>27</v>
      </c>
      <c r="E8" s="61" t="s">
        <v>28</v>
      </c>
      <c r="F8" s="17">
        <v>6</v>
      </c>
      <c r="G8" s="17" t="s">
        <v>26</v>
      </c>
      <c r="H8" s="62">
        <v>131092.43697478992</v>
      </c>
      <c r="I8" s="25">
        <f t="shared" ref="I8:I13" si="2">+H8*19%</f>
        <v>24907.563025210085</v>
      </c>
      <c r="J8" s="16">
        <f t="shared" si="0"/>
        <v>156000</v>
      </c>
      <c r="K8" s="62">
        <f t="shared" si="1"/>
        <v>936000</v>
      </c>
    </row>
    <row r="9" spans="1:11" ht="15.75" customHeight="1">
      <c r="A9" s="17">
        <v>4</v>
      </c>
      <c r="B9" s="61" t="s">
        <v>205</v>
      </c>
      <c r="C9" s="61">
        <v>80111623</v>
      </c>
      <c r="D9" s="17" t="s">
        <v>29</v>
      </c>
      <c r="E9" s="61" t="s">
        <v>30</v>
      </c>
      <c r="F9" s="17">
        <v>6</v>
      </c>
      <c r="G9" s="17" t="s">
        <v>26</v>
      </c>
      <c r="H9" s="62">
        <v>131092.43697478992</v>
      </c>
      <c r="I9" s="25">
        <f t="shared" si="2"/>
        <v>24907.563025210085</v>
      </c>
      <c r="J9" s="16">
        <f t="shared" si="0"/>
        <v>156000</v>
      </c>
      <c r="K9" s="62">
        <f t="shared" si="1"/>
        <v>936000</v>
      </c>
    </row>
    <row r="10" spans="1:11" ht="15.75" customHeight="1">
      <c r="A10" s="17">
        <v>5</v>
      </c>
      <c r="B10" s="61" t="s">
        <v>205</v>
      </c>
      <c r="C10" s="61">
        <v>80111623</v>
      </c>
      <c r="D10" s="17" t="s">
        <v>31</v>
      </c>
      <c r="E10" s="61" t="s">
        <v>32</v>
      </c>
      <c r="F10" s="17">
        <v>15</v>
      </c>
      <c r="G10" s="17" t="s">
        <v>33</v>
      </c>
      <c r="H10" s="62">
        <v>81063.865546218498</v>
      </c>
      <c r="I10" s="25">
        <f t="shared" si="2"/>
        <v>15402.134453781515</v>
      </c>
      <c r="J10" s="16">
        <f t="shared" si="0"/>
        <v>96466.000000000015</v>
      </c>
      <c r="K10" s="62">
        <f t="shared" si="1"/>
        <v>1446990.0000000002</v>
      </c>
    </row>
    <row r="11" spans="1:11" ht="15.75" customHeight="1">
      <c r="A11" s="17">
        <v>6</v>
      </c>
      <c r="B11" s="61" t="s">
        <v>205</v>
      </c>
      <c r="C11" s="61">
        <v>80111623</v>
      </c>
      <c r="D11" s="17" t="s">
        <v>31</v>
      </c>
      <c r="E11" s="61" t="s">
        <v>32</v>
      </c>
      <c r="F11" s="17">
        <v>15</v>
      </c>
      <c r="G11" s="17" t="s">
        <v>33</v>
      </c>
      <c r="H11" s="62">
        <v>81063.865546218498</v>
      </c>
      <c r="I11" s="25">
        <f t="shared" si="2"/>
        <v>15402.134453781515</v>
      </c>
      <c r="J11" s="16">
        <f t="shared" si="0"/>
        <v>96466.000000000015</v>
      </c>
      <c r="K11" s="62">
        <f t="shared" si="1"/>
        <v>1446990.0000000002</v>
      </c>
    </row>
    <row r="12" spans="1:11" ht="15.75" customHeight="1">
      <c r="A12" s="17">
        <v>7</v>
      </c>
      <c r="B12" s="61" t="s">
        <v>205</v>
      </c>
      <c r="C12" s="61">
        <v>80111623</v>
      </c>
      <c r="D12" s="17" t="s">
        <v>34</v>
      </c>
      <c r="E12" s="61" t="s">
        <v>35</v>
      </c>
      <c r="F12" s="17">
        <v>15</v>
      </c>
      <c r="G12" s="17" t="s">
        <v>33</v>
      </c>
      <c r="H12" s="62">
        <v>58487.394957983197</v>
      </c>
      <c r="I12" s="25">
        <f t="shared" si="2"/>
        <v>11112.605042016807</v>
      </c>
      <c r="J12" s="16">
        <f t="shared" si="0"/>
        <v>69600</v>
      </c>
      <c r="K12" s="62">
        <f t="shared" si="1"/>
        <v>1044000</v>
      </c>
    </row>
    <row r="13" spans="1:11" ht="15.75" customHeight="1">
      <c r="A13" s="17">
        <v>8</v>
      </c>
      <c r="B13" s="61" t="s">
        <v>205</v>
      </c>
      <c r="C13" s="61">
        <v>80111623</v>
      </c>
      <c r="D13" s="17" t="s">
        <v>34</v>
      </c>
      <c r="E13" s="61" t="s">
        <v>35</v>
      </c>
      <c r="F13" s="17">
        <v>15</v>
      </c>
      <c r="G13" s="17" t="s">
        <v>33</v>
      </c>
      <c r="H13" s="62">
        <v>58487.394957983197</v>
      </c>
      <c r="I13" s="25">
        <f t="shared" si="2"/>
        <v>11112.605042016807</v>
      </c>
      <c r="J13" s="16">
        <f t="shared" si="0"/>
        <v>69600</v>
      </c>
      <c r="K13" s="62">
        <f t="shared" si="1"/>
        <v>1044000</v>
      </c>
    </row>
    <row r="14" spans="1:11" ht="15.75" customHeight="1">
      <c r="A14" s="78">
        <v>9</v>
      </c>
      <c r="B14" s="79" t="s">
        <v>205</v>
      </c>
      <c r="C14" s="79">
        <v>80111623</v>
      </c>
      <c r="D14" s="78" t="s">
        <v>36</v>
      </c>
      <c r="E14" s="79" t="s">
        <v>37</v>
      </c>
      <c r="F14" s="78">
        <v>1</v>
      </c>
      <c r="G14" s="78" t="s">
        <v>38</v>
      </c>
      <c r="H14" s="80">
        <v>2431932.7731092437</v>
      </c>
      <c r="I14" s="29">
        <f t="shared" ref="I14:I25" si="3">+H14*19%</f>
        <v>462067.22689075628</v>
      </c>
      <c r="J14" s="81">
        <f t="shared" si="0"/>
        <v>2894000</v>
      </c>
      <c r="K14" s="80">
        <f t="shared" si="1"/>
        <v>2894000</v>
      </c>
    </row>
    <row r="15" spans="1:11" ht="15.75" customHeight="1">
      <c r="A15" s="78">
        <v>10</v>
      </c>
      <c r="B15" s="79" t="s">
        <v>205</v>
      </c>
      <c r="C15" s="79">
        <v>80111623</v>
      </c>
      <c r="D15" s="79" t="s">
        <v>39</v>
      </c>
      <c r="E15" s="79" t="s">
        <v>40</v>
      </c>
      <c r="F15" s="78">
        <v>1</v>
      </c>
      <c r="G15" s="78" t="s">
        <v>38</v>
      </c>
      <c r="H15" s="80">
        <v>2422689.0756302522</v>
      </c>
      <c r="I15" s="29">
        <f t="shared" si="3"/>
        <v>460310.92436974793</v>
      </c>
      <c r="J15" s="81">
        <f t="shared" si="0"/>
        <v>2883000</v>
      </c>
      <c r="K15" s="80">
        <f t="shared" si="1"/>
        <v>2883000</v>
      </c>
    </row>
    <row r="16" spans="1:11" ht="15.75" customHeight="1">
      <c r="A16" s="78">
        <v>11</v>
      </c>
      <c r="B16" s="79" t="s">
        <v>205</v>
      </c>
      <c r="C16" s="79">
        <v>80111623</v>
      </c>
      <c r="D16" s="79" t="s">
        <v>41</v>
      </c>
      <c r="E16" s="79" t="s">
        <v>42</v>
      </c>
      <c r="F16" s="78">
        <v>3</v>
      </c>
      <c r="G16" s="78" t="s">
        <v>21</v>
      </c>
      <c r="H16" s="80">
        <v>2941176.4705882357</v>
      </c>
      <c r="I16" s="29">
        <f t="shared" si="3"/>
        <v>558823.52941176482</v>
      </c>
      <c r="J16" s="81">
        <f t="shared" si="0"/>
        <v>3500000.0000000005</v>
      </c>
      <c r="K16" s="80">
        <f t="shared" si="1"/>
        <v>10500000.000000002</v>
      </c>
    </row>
    <row r="17" spans="1:11" ht="15.75" customHeight="1">
      <c r="A17" s="78">
        <v>12</v>
      </c>
      <c r="B17" s="79" t="s">
        <v>205</v>
      </c>
      <c r="C17" s="79">
        <v>80111623</v>
      </c>
      <c r="D17" s="79" t="s">
        <v>43</v>
      </c>
      <c r="E17" s="79" t="s">
        <v>44</v>
      </c>
      <c r="F17" s="78">
        <v>3</v>
      </c>
      <c r="G17" s="78" t="s">
        <v>21</v>
      </c>
      <c r="H17" s="80">
        <v>4453781.5126050422</v>
      </c>
      <c r="I17" s="29">
        <f t="shared" si="3"/>
        <v>846218.48739495804</v>
      </c>
      <c r="J17" s="81">
        <f t="shared" si="0"/>
        <v>5300000</v>
      </c>
      <c r="K17" s="80">
        <f t="shared" si="1"/>
        <v>15900000</v>
      </c>
    </row>
    <row r="18" spans="1:11" ht="15.75" customHeight="1">
      <c r="A18" s="78">
        <v>13</v>
      </c>
      <c r="B18" s="79" t="s">
        <v>205</v>
      </c>
      <c r="C18" s="79">
        <v>80111623</v>
      </c>
      <c r="D18" s="79" t="s">
        <v>45</v>
      </c>
      <c r="E18" s="79" t="s">
        <v>46</v>
      </c>
      <c r="F18" s="78">
        <v>1</v>
      </c>
      <c r="G18" s="78" t="s">
        <v>47</v>
      </c>
      <c r="H18" s="80">
        <v>4341736.6946778717</v>
      </c>
      <c r="I18" s="29">
        <f t="shared" si="3"/>
        <v>824929.97198879567</v>
      </c>
      <c r="J18" s="81">
        <f t="shared" si="0"/>
        <v>5166666.666666667</v>
      </c>
      <c r="K18" s="80">
        <f t="shared" si="1"/>
        <v>5166666.666666667</v>
      </c>
    </row>
    <row r="19" spans="1:11" ht="15.75" customHeight="1">
      <c r="A19" s="78">
        <v>14</v>
      </c>
      <c r="B19" s="79" t="s">
        <v>205</v>
      </c>
      <c r="C19" s="79">
        <v>80111623</v>
      </c>
      <c r="D19" s="79" t="s">
        <v>51</v>
      </c>
      <c r="E19" s="79" t="s">
        <v>52</v>
      </c>
      <c r="F19" s="78">
        <v>1</v>
      </c>
      <c r="G19" s="79" t="s">
        <v>21</v>
      </c>
      <c r="H19" s="80">
        <v>4010924.3697478995</v>
      </c>
      <c r="I19" s="29">
        <f t="shared" si="3"/>
        <v>762075.63025210088</v>
      </c>
      <c r="J19" s="81">
        <f t="shared" si="0"/>
        <v>4773000</v>
      </c>
      <c r="K19" s="80">
        <f t="shared" si="1"/>
        <v>4773000</v>
      </c>
    </row>
    <row r="20" spans="1:11" ht="15.75" customHeight="1">
      <c r="A20" s="78">
        <v>15</v>
      </c>
      <c r="B20" s="79" t="s">
        <v>205</v>
      </c>
      <c r="C20" s="79">
        <v>80111623</v>
      </c>
      <c r="D20" s="79" t="s">
        <v>53</v>
      </c>
      <c r="E20" s="82" t="s">
        <v>54</v>
      </c>
      <c r="F20" s="78">
        <v>1</v>
      </c>
      <c r="G20" s="78" t="s">
        <v>21</v>
      </c>
      <c r="H20" s="80">
        <v>1260504.2016806724</v>
      </c>
      <c r="I20" s="29">
        <f t="shared" si="3"/>
        <v>239495.79831932776</v>
      </c>
      <c r="J20" s="81">
        <f t="shared" si="0"/>
        <v>1500000</v>
      </c>
      <c r="K20" s="80">
        <f t="shared" si="1"/>
        <v>1500000</v>
      </c>
    </row>
    <row r="21" spans="1:11" ht="15.75" customHeight="1">
      <c r="A21" s="78">
        <v>16</v>
      </c>
      <c r="B21" s="79" t="s">
        <v>205</v>
      </c>
      <c r="C21" s="79">
        <v>80111623</v>
      </c>
      <c r="D21" s="79" t="s">
        <v>55</v>
      </c>
      <c r="E21" s="79" t="s">
        <v>56</v>
      </c>
      <c r="F21" s="78">
        <v>1</v>
      </c>
      <c r="G21" s="78" t="s">
        <v>21</v>
      </c>
      <c r="H21" s="80">
        <v>2431932.7731092437</v>
      </c>
      <c r="I21" s="29">
        <f t="shared" si="3"/>
        <v>462067.22689075628</v>
      </c>
      <c r="J21" s="81">
        <f t="shared" si="0"/>
        <v>2894000</v>
      </c>
      <c r="K21" s="80">
        <f t="shared" si="1"/>
        <v>2894000</v>
      </c>
    </row>
    <row r="22" spans="1:11" ht="15.75" customHeight="1">
      <c r="A22" s="78">
        <v>17</v>
      </c>
      <c r="B22" s="79" t="s">
        <v>205</v>
      </c>
      <c r="C22" s="79">
        <v>80111623</v>
      </c>
      <c r="D22" s="79" t="s">
        <v>57</v>
      </c>
      <c r="E22" s="79" t="s">
        <v>58</v>
      </c>
      <c r="F22" s="78">
        <v>1</v>
      </c>
      <c r="G22" s="78" t="s">
        <v>21</v>
      </c>
      <c r="H22" s="80">
        <v>836134.45378151268</v>
      </c>
      <c r="I22" s="29">
        <f t="shared" si="3"/>
        <v>158865.5462184874</v>
      </c>
      <c r="J22" s="81">
        <f t="shared" si="0"/>
        <v>995000.00000000012</v>
      </c>
      <c r="K22" s="80">
        <f t="shared" si="1"/>
        <v>995000.00000000012</v>
      </c>
    </row>
    <row r="23" spans="1:11" ht="15.75" customHeight="1">
      <c r="A23" s="78">
        <v>18</v>
      </c>
      <c r="B23" s="79" t="s">
        <v>205</v>
      </c>
      <c r="C23" s="79">
        <v>80111623</v>
      </c>
      <c r="D23" s="79" t="s">
        <v>57</v>
      </c>
      <c r="E23" s="79" t="s">
        <v>58</v>
      </c>
      <c r="F23" s="78">
        <v>1</v>
      </c>
      <c r="G23" s="78" t="s">
        <v>21</v>
      </c>
      <c r="H23" s="80">
        <v>836134.45378151268</v>
      </c>
      <c r="I23" s="29">
        <f t="shared" si="3"/>
        <v>158865.5462184874</v>
      </c>
      <c r="J23" s="81">
        <f t="shared" si="0"/>
        <v>995000.00000000012</v>
      </c>
      <c r="K23" s="80">
        <f t="shared" si="1"/>
        <v>995000.00000000012</v>
      </c>
    </row>
    <row r="24" spans="1:11" ht="15.75" customHeight="1">
      <c r="A24" s="78">
        <v>19</v>
      </c>
      <c r="B24" s="79" t="s">
        <v>205</v>
      </c>
      <c r="C24" s="79">
        <v>80111623</v>
      </c>
      <c r="D24" s="79" t="s">
        <v>59</v>
      </c>
      <c r="E24" s="79" t="s">
        <v>60</v>
      </c>
      <c r="F24" s="78">
        <v>1</v>
      </c>
      <c r="G24" s="78" t="s">
        <v>21</v>
      </c>
      <c r="H24" s="80">
        <v>2431932.7731092437</v>
      </c>
      <c r="I24" s="29">
        <f t="shared" si="3"/>
        <v>462067.22689075628</v>
      </c>
      <c r="J24" s="81">
        <f t="shared" si="0"/>
        <v>2894000</v>
      </c>
      <c r="K24" s="80">
        <f t="shared" si="1"/>
        <v>2894000</v>
      </c>
    </row>
    <row r="25" spans="1:11" ht="15.75" customHeight="1">
      <c r="A25" s="78">
        <v>20</v>
      </c>
      <c r="B25" s="79" t="s">
        <v>205</v>
      </c>
      <c r="C25" s="79">
        <v>80111623</v>
      </c>
      <c r="D25" s="83" t="s">
        <v>59</v>
      </c>
      <c r="E25" s="79" t="s">
        <v>60</v>
      </c>
      <c r="F25" s="78">
        <v>1</v>
      </c>
      <c r="G25" s="78" t="s">
        <v>21</v>
      </c>
      <c r="H25" s="80">
        <v>2431932.7731092437</v>
      </c>
      <c r="I25" s="29">
        <f t="shared" si="3"/>
        <v>462067.22689075628</v>
      </c>
      <c r="J25" s="81">
        <f t="shared" si="0"/>
        <v>2894000</v>
      </c>
      <c r="K25" s="80">
        <f t="shared" si="1"/>
        <v>2894000</v>
      </c>
    </row>
    <row r="26" spans="1:11" ht="15.75" customHeight="1">
      <c r="A26" s="17">
        <v>21</v>
      </c>
      <c r="B26" s="17" t="s">
        <v>206</v>
      </c>
      <c r="C26" s="17">
        <v>78111803</v>
      </c>
      <c r="D26" s="17" t="s">
        <v>62</v>
      </c>
      <c r="E26" s="61" t="s">
        <v>63</v>
      </c>
      <c r="F26" s="17">
        <v>1</v>
      </c>
      <c r="G26" s="17" t="s">
        <v>64</v>
      </c>
      <c r="H26" s="62">
        <v>702000</v>
      </c>
      <c r="I26" s="16">
        <v>164666.66666666666</v>
      </c>
      <c r="J26" s="16">
        <f t="shared" si="0"/>
        <v>866666.66666666663</v>
      </c>
      <c r="K26" s="62">
        <f t="shared" si="1"/>
        <v>866666.66666666663</v>
      </c>
    </row>
    <row r="27" spans="1:11" ht="15.75" customHeight="1">
      <c r="A27" s="17">
        <v>22</v>
      </c>
      <c r="B27" s="84" t="s">
        <v>207</v>
      </c>
      <c r="C27" s="84">
        <v>50190000</v>
      </c>
      <c r="D27" s="17" t="s">
        <v>68</v>
      </c>
      <c r="E27" s="61" t="s">
        <v>69</v>
      </c>
      <c r="F27" s="17">
        <v>32</v>
      </c>
      <c r="G27" s="17" t="s">
        <v>70</v>
      </c>
      <c r="H27" s="62">
        <v>18469.079999999998</v>
      </c>
      <c r="I27" s="16">
        <v>4332.2533333333331</v>
      </c>
      <c r="J27" s="16">
        <f t="shared" si="0"/>
        <v>22801.333333333332</v>
      </c>
      <c r="K27" s="62">
        <f t="shared" si="1"/>
        <v>729642.66666666663</v>
      </c>
    </row>
    <row r="28" spans="1:11" ht="15.75" customHeight="1">
      <c r="A28" s="17">
        <v>23</v>
      </c>
      <c r="B28" s="84" t="s">
        <v>207</v>
      </c>
      <c r="C28" s="84">
        <v>50190000</v>
      </c>
      <c r="D28" s="17" t="s">
        <v>74</v>
      </c>
      <c r="E28" s="17" t="s">
        <v>75</v>
      </c>
      <c r="F28" s="17">
        <v>32</v>
      </c>
      <c r="G28" s="17" t="s">
        <v>70</v>
      </c>
      <c r="H28" s="62">
        <v>1353.78</v>
      </c>
      <c r="I28" s="16">
        <v>317.55333333333334</v>
      </c>
      <c r="J28" s="16">
        <f t="shared" si="0"/>
        <v>1671.3333333333333</v>
      </c>
      <c r="K28" s="62">
        <f t="shared" si="1"/>
        <v>53482.666666666664</v>
      </c>
    </row>
    <row r="29" spans="1:11" ht="15.75" customHeight="1">
      <c r="A29" s="17">
        <v>24</v>
      </c>
      <c r="B29" s="17" t="s">
        <v>79</v>
      </c>
      <c r="C29" s="85">
        <v>49101602</v>
      </c>
      <c r="D29" s="17" t="s">
        <v>79</v>
      </c>
      <c r="E29" s="61" t="s">
        <v>80</v>
      </c>
      <c r="F29" s="17">
        <v>32</v>
      </c>
      <c r="G29" s="17" t="s">
        <v>70</v>
      </c>
      <c r="H29" s="62">
        <v>13041</v>
      </c>
      <c r="I29" s="16">
        <v>3059</v>
      </c>
      <c r="J29" s="16">
        <f t="shared" si="0"/>
        <v>16100</v>
      </c>
      <c r="K29" s="62">
        <f t="shared" si="1"/>
        <v>515200</v>
      </c>
    </row>
    <row r="30" spans="1:11" ht="15.75" customHeight="1">
      <c r="A30" s="17">
        <v>25</v>
      </c>
      <c r="B30" s="17" t="s">
        <v>208</v>
      </c>
      <c r="C30" s="17">
        <v>80111623</v>
      </c>
      <c r="D30" s="17" t="s">
        <v>83</v>
      </c>
      <c r="E30" s="61" t="s">
        <v>84</v>
      </c>
      <c r="F30" s="17">
        <v>32</v>
      </c>
      <c r="G30" s="17" t="s">
        <v>70</v>
      </c>
      <c r="H30" s="62">
        <v>4860</v>
      </c>
      <c r="I30" s="16">
        <v>1140</v>
      </c>
      <c r="J30" s="16">
        <f t="shared" si="0"/>
        <v>6000</v>
      </c>
      <c r="K30" s="62">
        <f t="shared" si="1"/>
        <v>192000</v>
      </c>
    </row>
    <row r="31" spans="1:11" ht="15.75" customHeight="1">
      <c r="A31" s="17">
        <v>26</v>
      </c>
      <c r="B31" s="17" t="s">
        <v>206</v>
      </c>
      <c r="C31" s="17">
        <v>78111803</v>
      </c>
      <c r="D31" s="17" t="s">
        <v>62</v>
      </c>
      <c r="E31" s="61" t="s">
        <v>63</v>
      </c>
      <c r="F31" s="17">
        <v>1</v>
      </c>
      <c r="G31" s="17" t="s">
        <v>64</v>
      </c>
      <c r="H31" s="62">
        <v>702000</v>
      </c>
      <c r="I31" s="16">
        <v>164666.66666666666</v>
      </c>
      <c r="J31" s="16">
        <f t="shared" si="0"/>
        <v>866666.66666666663</v>
      </c>
      <c r="K31" s="62">
        <f t="shared" si="1"/>
        <v>866666.66666666663</v>
      </c>
    </row>
    <row r="32" spans="1:11" ht="15.75" customHeight="1">
      <c r="A32" s="17">
        <v>27</v>
      </c>
      <c r="B32" s="84" t="s">
        <v>207</v>
      </c>
      <c r="C32" s="84">
        <v>50190000</v>
      </c>
      <c r="D32" s="17" t="s">
        <v>68</v>
      </c>
      <c r="E32" s="61" t="s">
        <v>69</v>
      </c>
      <c r="F32" s="17">
        <v>32</v>
      </c>
      <c r="G32" s="17" t="s">
        <v>70</v>
      </c>
      <c r="H32" s="62">
        <v>18469.079999999998</v>
      </c>
      <c r="I32" s="16">
        <v>4332.2533333333331</v>
      </c>
      <c r="J32" s="16">
        <f t="shared" si="0"/>
        <v>22801.333333333332</v>
      </c>
      <c r="K32" s="62">
        <f t="shared" si="1"/>
        <v>729642.66666666663</v>
      </c>
    </row>
    <row r="33" spans="1:11" ht="15.75" customHeight="1">
      <c r="A33" s="17">
        <v>28</v>
      </c>
      <c r="B33" s="84" t="s">
        <v>207</v>
      </c>
      <c r="C33" s="84">
        <v>50190000</v>
      </c>
      <c r="D33" s="17" t="s">
        <v>74</v>
      </c>
      <c r="E33" s="17" t="s">
        <v>75</v>
      </c>
      <c r="F33" s="17">
        <v>32</v>
      </c>
      <c r="G33" s="17" t="s">
        <v>70</v>
      </c>
      <c r="H33" s="62">
        <v>1353.78</v>
      </c>
      <c r="I33" s="16">
        <v>317.55333333333334</v>
      </c>
      <c r="J33" s="16">
        <f t="shared" si="0"/>
        <v>1671.3333333333333</v>
      </c>
      <c r="K33" s="62">
        <f t="shared" si="1"/>
        <v>53482.666666666664</v>
      </c>
    </row>
    <row r="34" spans="1:11" ht="15.75" customHeight="1">
      <c r="A34" s="17">
        <v>29</v>
      </c>
      <c r="B34" s="17" t="s">
        <v>79</v>
      </c>
      <c r="C34" s="85">
        <v>49101602</v>
      </c>
      <c r="D34" s="17" t="s">
        <v>79</v>
      </c>
      <c r="E34" s="61" t="s">
        <v>80</v>
      </c>
      <c r="F34" s="17">
        <v>32</v>
      </c>
      <c r="G34" s="17" t="s">
        <v>70</v>
      </c>
      <c r="H34" s="62">
        <v>13041</v>
      </c>
      <c r="I34" s="16">
        <v>3059</v>
      </c>
      <c r="J34" s="16">
        <f t="shared" si="0"/>
        <v>16100</v>
      </c>
      <c r="K34" s="62">
        <f t="shared" si="1"/>
        <v>515200</v>
      </c>
    </row>
    <row r="35" spans="1:11" ht="15.75" customHeight="1">
      <c r="A35" s="17">
        <v>30</v>
      </c>
      <c r="B35" s="17" t="s">
        <v>208</v>
      </c>
      <c r="C35" s="17">
        <v>80111623</v>
      </c>
      <c r="D35" s="17" t="s">
        <v>87</v>
      </c>
      <c r="E35" s="17" t="s">
        <v>87</v>
      </c>
      <c r="F35" s="17">
        <v>32</v>
      </c>
      <c r="G35" s="17" t="s">
        <v>70</v>
      </c>
      <c r="H35" s="62">
        <v>8797.268907563026</v>
      </c>
      <c r="I35" s="16">
        <f>+H35*19%</f>
        <v>1671.4810924369749</v>
      </c>
      <c r="J35" s="16">
        <f t="shared" si="0"/>
        <v>10468.75</v>
      </c>
      <c r="K35" s="62">
        <f t="shared" si="1"/>
        <v>335000</v>
      </c>
    </row>
    <row r="36" spans="1:11" ht="15.75" customHeight="1">
      <c r="A36" s="17">
        <v>31</v>
      </c>
      <c r="B36" s="17" t="s">
        <v>206</v>
      </c>
      <c r="C36" s="17">
        <v>78111803</v>
      </c>
      <c r="D36" s="17" t="s">
        <v>62</v>
      </c>
      <c r="E36" s="61" t="s">
        <v>63</v>
      </c>
      <c r="F36" s="17">
        <v>1</v>
      </c>
      <c r="G36" s="17" t="s">
        <v>64</v>
      </c>
      <c r="H36" s="62">
        <v>702000</v>
      </c>
      <c r="I36" s="16">
        <v>164666.66666666666</v>
      </c>
      <c r="J36" s="16">
        <f t="shared" si="0"/>
        <v>866666.66666666663</v>
      </c>
      <c r="K36" s="62">
        <f t="shared" si="1"/>
        <v>866666.66666666663</v>
      </c>
    </row>
    <row r="37" spans="1:11" ht="15.75" customHeight="1">
      <c r="A37" s="17">
        <v>32</v>
      </c>
      <c r="B37" s="86" t="s">
        <v>207</v>
      </c>
      <c r="C37" s="84">
        <v>50190000</v>
      </c>
      <c r="D37" s="17" t="s">
        <v>68</v>
      </c>
      <c r="E37" s="61" t="s">
        <v>69</v>
      </c>
      <c r="F37" s="17">
        <v>32</v>
      </c>
      <c r="G37" s="17" t="s">
        <v>70</v>
      </c>
      <c r="H37" s="62">
        <v>18469.079999999998</v>
      </c>
      <c r="I37" s="16">
        <v>4332.2533333333331</v>
      </c>
      <c r="J37" s="16">
        <f t="shared" si="0"/>
        <v>22801.333333333332</v>
      </c>
      <c r="K37" s="62">
        <f t="shared" si="1"/>
        <v>729642.66666666663</v>
      </c>
    </row>
    <row r="38" spans="1:11" ht="15.75" customHeight="1">
      <c r="A38" s="17">
        <v>33</v>
      </c>
      <c r="B38" s="17" t="s">
        <v>79</v>
      </c>
      <c r="C38" s="85">
        <v>49101602</v>
      </c>
      <c r="D38" s="17" t="s">
        <v>79</v>
      </c>
      <c r="E38" s="61" t="s">
        <v>90</v>
      </c>
      <c r="F38" s="17">
        <v>32</v>
      </c>
      <c r="G38" s="17" t="s">
        <v>70</v>
      </c>
      <c r="H38" s="62">
        <v>15066</v>
      </c>
      <c r="I38" s="16">
        <v>3534</v>
      </c>
      <c r="J38" s="16">
        <f t="shared" si="0"/>
        <v>18600</v>
      </c>
      <c r="K38" s="62">
        <f t="shared" si="1"/>
        <v>595200</v>
      </c>
    </row>
    <row r="39" spans="1:11" ht="15.75" customHeight="1">
      <c r="A39" s="17">
        <v>34</v>
      </c>
      <c r="B39" s="17" t="s">
        <v>208</v>
      </c>
      <c r="C39" s="17">
        <v>80111623</v>
      </c>
      <c r="D39" s="17" t="s">
        <v>92</v>
      </c>
      <c r="E39" s="61" t="s">
        <v>93</v>
      </c>
      <c r="F39" s="17">
        <v>5</v>
      </c>
      <c r="G39" s="17" t="s">
        <v>94</v>
      </c>
      <c r="H39" s="62">
        <v>117558</v>
      </c>
      <c r="I39" s="16">
        <v>27575.333333333336</v>
      </c>
      <c r="J39" s="16">
        <f t="shared" si="0"/>
        <v>145133.33333333334</v>
      </c>
      <c r="K39" s="62">
        <f t="shared" si="1"/>
        <v>725666.66666666674</v>
      </c>
    </row>
    <row r="40" spans="1:11" ht="15.75" customHeight="1">
      <c r="A40" s="17">
        <v>35</v>
      </c>
      <c r="B40" s="17" t="s">
        <v>206</v>
      </c>
      <c r="C40" s="17">
        <v>78111803</v>
      </c>
      <c r="D40" s="17" t="s">
        <v>62</v>
      </c>
      <c r="E40" s="61" t="s">
        <v>63</v>
      </c>
      <c r="F40" s="17">
        <v>1</v>
      </c>
      <c r="G40" s="17" t="s">
        <v>64</v>
      </c>
      <c r="H40" s="62">
        <v>702000</v>
      </c>
      <c r="I40" s="16">
        <v>164666.66666666666</v>
      </c>
      <c r="J40" s="16">
        <f t="shared" si="0"/>
        <v>866666.66666666663</v>
      </c>
      <c r="K40" s="62">
        <f t="shared" si="1"/>
        <v>866666.66666666663</v>
      </c>
    </row>
    <row r="41" spans="1:11" ht="15.75" customHeight="1">
      <c r="A41" s="17">
        <v>36</v>
      </c>
      <c r="B41" s="86" t="s">
        <v>207</v>
      </c>
      <c r="C41" s="84">
        <v>50190000</v>
      </c>
      <c r="D41" s="17" t="s">
        <v>68</v>
      </c>
      <c r="E41" s="61" t="s">
        <v>69</v>
      </c>
      <c r="F41" s="17">
        <v>32</v>
      </c>
      <c r="G41" s="17" t="s">
        <v>70</v>
      </c>
      <c r="H41" s="62">
        <v>18469.079999999998</v>
      </c>
      <c r="I41" s="16">
        <v>4332.2533333333331</v>
      </c>
      <c r="J41" s="16">
        <f t="shared" si="0"/>
        <v>22801.333333333332</v>
      </c>
      <c r="K41" s="62">
        <f t="shared" si="1"/>
        <v>729642.66666666663</v>
      </c>
    </row>
    <row r="42" spans="1:11" ht="15.75" customHeight="1">
      <c r="A42" s="17">
        <v>37</v>
      </c>
      <c r="B42" s="17" t="s">
        <v>79</v>
      </c>
      <c r="C42" s="85">
        <v>49101602</v>
      </c>
      <c r="D42" s="61" t="s">
        <v>79</v>
      </c>
      <c r="E42" s="61" t="s">
        <v>90</v>
      </c>
      <c r="F42" s="17">
        <v>32</v>
      </c>
      <c r="G42" s="17" t="s">
        <v>70</v>
      </c>
      <c r="H42" s="62">
        <v>15066</v>
      </c>
      <c r="I42" s="16">
        <v>3534</v>
      </c>
      <c r="J42" s="16">
        <f t="shared" si="0"/>
        <v>18600</v>
      </c>
      <c r="K42" s="62">
        <f t="shared" si="1"/>
        <v>595200</v>
      </c>
    </row>
    <row r="43" spans="1:11" ht="15.75" customHeight="1">
      <c r="A43" s="17">
        <v>38</v>
      </c>
      <c r="B43" s="17" t="s">
        <v>79</v>
      </c>
      <c r="C43" s="85">
        <v>49101602</v>
      </c>
      <c r="D43" s="61" t="s">
        <v>100</v>
      </c>
      <c r="E43" s="61" t="s">
        <v>101</v>
      </c>
      <c r="F43" s="17">
        <v>32</v>
      </c>
      <c r="G43" s="17" t="s">
        <v>70</v>
      </c>
      <c r="H43" s="62">
        <v>3267</v>
      </c>
      <c r="I43" s="16">
        <v>766.33333333333337</v>
      </c>
      <c r="J43" s="16">
        <f t="shared" si="0"/>
        <v>4033.3333333333335</v>
      </c>
      <c r="K43" s="62">
        <f t="shared" si="1"/>
        <v>129066.66666666667</v>
      </c>
    </row>
    <row r="44" spans="1:11" ht="15.75" customHeight="1">
      <c r="A44" s="17">
        <v>39</v>
      </c>
      <c r="B44" s="17" t="s">
        <v>208</v>
      </c>
      <c r="C44" s="17">
        <v>80111623</v>
      </c>
      <c r="D44" s="17" t="s">
        <v>105</v>
      </c>
      <c r="E44" s="61" t="s">
        <v>106</v>
      </c>
      <c r="F44" s="17">
        <v>32</v>
      </c>
      <c r="G44" s="17" t="s">
        <v>70</v>
      </c>
      <c r="H44" s="62">
        <v>52650</v>
      </c>
      <c r="I44" s="16">
        <v>12350</v>
      </c>
      <c r="J44" s="16">
        <f t="shared" si="0"/>
        <v>65000</v>
      </c>
      <c r="K44" s="62">
        <f t="shared" si="1"/>
        <v>2080000</v>
      </c>
    </row>
    <row r="45" spans="1:11" ht="15.75" customHeight="1">
      <c r="A45" s="17">
        <v>40</v>
      </c>
      <c r="B45" s="17" t="s">
        <v>206</v>
      </c>
      <c r="C45" s="17">
        <v>78111803</v>
      </c>
      <c r="D45" s="17" t="s">
        <v>62</v>
      </c>
      <c r="E45" s="61" t="s">
        <v>63</v>
      </c>
      <c r="F45" s="17">
        <v>1</v>
      </c>
      <c r="G45" s="17" t="s">
        <v>64</v>
      </c>
      <c r="H45" s="62">
        <v>702000</v>
      </c>
      <c r="I45" s="16">
        <v>164666.66666666666</v>
      </c>
      <c r="J45" s="16">
        <f t="shared" si="0"/>
        <v>866666.66666666663</v>
      </c>
      <c r="K45" s="62">
        <f t="shared" si="1"/>
        <v>866666.66666666663</v>
      </c>
    </row>
    <row r="46" spans="1:11" ht="15.75" customHeight="1">
      <c r="A46" s="17">
        <v>41</v>
      </c>
      <c r="B46" s="86" t="s">
        <v>207</v>
      </c>
      <c r="C46" s="84">
        <v>50190000</v>
      </c>
      <c r="D46" s="17" t="s">
        <v>68</v>
      </c>
      <c r="E46" s="61" t="s">
        <v>69</v>
      </c>
      <c r="F46" s="17">
        <v>32</v>
      </c>
      <c r="G46" s="17" t="s">
        <v>70</v>
      </c>
      <c r="H46" s="62">
        <v>18469.079999999998</v>
      </c>
      <c r="I46" s="16">
        <v>4332.2533333333331</v>
      </c>
      <c r="J46" s="16">
        <f t="shared" si="0"/>
        <v>22801.333333333332</v>
      </c>
      <c r="K46" s="62">
        <f t="shared" si="1"/>
        <v>729642.66666666663</v>
      </c>
    </row>
    <row r="47" spans="1:11" ht="15.75" customHeight="1">
      <c r="A47" s="17">
        <v>42</v>
      </c>
      <c r="B47" s="17" t="s">
        <v>79</v>
      </c>
      <c r="C47" s="85">
        <v>49101602</v>
      </c>
      <c r="D47" s="17" t="s">
        <v>79</v>
      </c>
      <c r="E47" s="61" t="s">
        <v>112</v>
      </c>
      <c r="F47" s="17">
        <v>32</v>
      </c>
      <c r="G47" s="17" t="s">
        <v>70</v>
      </c>
      <c r="H47" s="62">
        <v>14600.840336134454</v>
      </c>
      <c r="I47" s="16">
        <f>+H47*19%</f>
        <v>2774.159663865546</v>
      </c>
      <c r="J47" s="16">
        <f t="shared" si="0"/>
        <v>17375</v>
      </c>
      <c r="K47" s="62">
        <f t="shared" si="1"/>
        <v>556000</v>
      </c>
    </row>
    <row r="48" spans="1:11" ht="15.75" customHeight="1">
      <c r="A48" s="17">
        <v>43</v>
      </c>
      <c r="B48" s="17" t="s">
        <v>208</v>
      </c>
      <c r="C48" s="17">
        <v>80111623</v>
      </c>
      <c r="D48" s="17" t="s">
        <v>105</v>
      </c>
      <c r="E48" s="17" t="s">
        <v>115</v>
      </c>
      <c r="F48" s="17">
        <v>32</v>
      </c>
      <c r="G48" s="17" t="s">
        <v>70</v>
      </c>
      <c r="H48" s="62">
        <v>53190</v>
      </c>
      <c r="I48" s="16">
        <v>12476.666666666668</v>
      </c>
      <c r="J48" s="16">
        <f t="shared" si="0"/>
        <v>65666.666666666672</v>
      </c>
      <c r="K48" s="62">
        <f t="shared" si="1"/>
        <v>2101333.3333333335</v>
      </c>
    </row>
    <row r="49" spans="1:11" ht="15.75" customHeight="1">
      <c r="A49" s="17">
        <v>44</v>
      </c>
      <c r="B49" s="17" t="s">
        <v>206</v>
      </c>
      <c r="C49" s="17">
        <v>78111803</v>
      </c>
      <c r="D49" s="17" t="s">
        <v>62</v>
      </c>
      <c r="E49" s="61" t="s">
        <v>63</v>
      </c>
      <c r="F49" s="17">
        <v>1</v>
      </c>
      <c r="G49" s="17" t="s">
        <v>64</v>
      </c>
      <c r="H49" s="62">
        <v>702000</v>
      </c>
      <c r="I49" s="16">
        <v>164666.66666666666</v>
      </c>
      <c r="J49" s="16">
        <f t="shared" si="0"/>
        <v>866666.66666666663</v>
      </c>
      <c r="K49" s="62">
        <f t="shared" si="1"/>
        <v>866666.66666666663</v>
      </c>
    </row>
    <row r="50" spans="1:11" ht="15.75" customHeight="1">
      <c r="A50" s="17">
        <v>45</v>
      </c>
      <c r="B50" s="86" t="s">
        <v>207</v>
      </c>
      <c r="C50" s="84">
        <v>50190000</v>
      </c>
      <c r="D50" s="17" t="s">
        <v>68</v>
      </c>
      <c r="E50" s="61" t="s">
        <v>69</v>
      </c>
      <c r="F50" s="17">
        <v>32</v>
      </c>
      <c r="G50" s="17" t="s">
        <v>70</v>
      </c>
      <c r="H50" s="62">
        <v>18469.079999999998</v>
      </c>
      <c r="I50" s="16">
        <v>4332.2533333333331</v>
      </c>
      <c r="J50" s="16">
        <f t="shared" si="0"/>
        <v>22801.333333333332</v>
      </c>
      <c r="K50" s="62">
        <f t="shared" si="1"/>
        <v>729642.66666666663</v>
      </c>
    </row>
    <row r="51" spans="1:11" ht="15.75" customHeight="1">
      <c r="A51" s="17">
        <v>46</v>
      </c>
      <c r="B51" s="17" t="s">
        <v>79</v>
      </c>
      <c r="C51" s="85">
        <v>49101602</v>
      </c>
      <c r="D51" s="17" t="s">
        <v>79</v>
      </c>
      <c r="E51" s="61" t="s">
        <v>112</v>
      </c>
      <c r="F51" s="17">
        <v>32</v>
      </c>
      <c r="G51" s="17" t="s">
        <v>70</v>
      </c>
      <c r="H51" s="62">
        <v>14600.840336134454</v>
      </c>
      <c r="I51" s="16">
        <f>+H51*19%</f>
        <v>2774.159663865546</v>
      </c>
      <c r="J51" s="16">
        <f t="shared" si="0"/>
        <v>17375</v>
      </c>
      <c r="K51" s="62">
        <f t="shared" si="1"/>
        <v>556000</v>
      </c>
    </row>
    <row r="52" spans="1:11" ht="15.75" customHeight="1">
      <c r="A52" s="17">
        <v>47</v>
      </c>
      <c r="B52" s="17" t="s">
        <v>208</v>
      </c>
      <c r="C52" s="87">
        <v>80111623</v>
      </c>
      <c r="D52" s="17" t="s">
        <v>105</v>
      </c>
      <c r="E52" s="17" t="s">
        <v>121</v>
      </c>
      <c r="F52" s="17">
        <v>32</v>
      </c>
      <c r="G52" s="17" t="s">
        <v>70</v>
      </c>
      <c r="H52" s="62">
        <v>9648.18</v>
      </c>
      <c r="I52" s="16">
        <v>2263.1533333333336</v>
      </c>
      <c r="J52" s="16">
        <f t="shared" si="0"/>
        <v>11911.333333333334</v>
      </c>
      <c r="K52" s="62">
        <f t="shared" si="1"/>
        <v>381162.66666666669</v>
      </c>
    </row>
    <row r="53" spans="1:11" ht="15.75" customHeight="1">
      <c r="A53" s="17">
        <v>48</v>
      </c>
      <c r="B53" s="17" t="s">
        <v>206</v>
      </c>
      <c r="C53" s="17">
        <v>78111803</v>
      </c>
      <c r="D53" s="17" t="s">
        <v>62</v>
      </c>
      <c r="E53" s="61" t="s">
        <v>63</v>
      </c>
      <c r="F53" s="17">
        <v>1</v>
      </c>
      <c r="G53" s="17" t="s">
        <v>64</v>
      </c>
      <c r="H53" s="62">
        <v>702000</v>
      </c>
      <c r="I53" s="16">
        <v>164666.66666666666</v>
      </c>
      <c r="J53" s="16">
        <f t="shared" si="0"/>
        <v>866666.66666666663</v>
      </c>
      <c r="K53" s="62">
        <f t="shared" si="1"/>
        <v>866666.66666666663</v>
      </c>
    </row>
    <row r="54" spans="1:11" ht="15.75" customHeight="1">
      <c r="A54" s="17">
        <v>49</v>
      </c>
      <c r="B54" s="86" t="s">
        <v>207</v>
      </c>
      <c r="C54" s="84">
        <v>50190000</v>
      </c>
      <c r="D54" s="17" t="s">
        <v>68</v>
      </c>
      <c r="E54" s="61" t="s">
        <v>69</v>
      </c>
      <c r="F54" s="17">
        <v>32</v>
      </c>
      <c r="G54" s="17" t="s">
        <v>70</v>
      </c>
      <c r="H54" s="62">
        <v>18469.079999999998</v>
      </c>
      <c r="I54" s="16">
        <v>4332.2533333333331</v>
      </c>
      <c r="J54" s="16">
        <f t="shared" si="0"/>
        <v>22801.333333333332</v>
      </c>
      <c r="K54" s="62">
        <f t="shared" si="1"/>
        <v>729642.66666666663</v>
      </c>
    </row>
    <row r="55" spans="1:11" ht="15.75" customHeight="1">
      <c r="A55" s="17">
        <v>50</v>
      </c>
      <c r="B55" s="17" t="s">
        <v>79</v>
      </c>
      <c r="C55" s="85">
        <v>49101602</v>
      </c>
      <c r="D55" s="17" t="s">
        <v>79</v>
      </c>
      <c r="E55" s="61" t="s">
        <v>112</v>
      </c>
      <c r="F55" s="17">
        <v>32</v>
      </c>
      <c r="G55" s="17" t="s">
        <v>70</v>
      </c>
      <c r="H55" s="62">
        <v>14600.840336134454</v>
      </c>
      <c r="I55" s="16">
        <f>+H55*19%</f>
        <v>2774.159663865546</v>
      </c>
      <c r="J55" s="16">
        <f t="shared" si="0"/>
        <v>17375</v>
      </c>
      <c r="K55" s="62">
        <f t="shared" si="1"/>
        <v>556000</v>
      </c>
    </row>
    <row r="56" spans="1:11" ht="15.75" customHeight="1">
      <c r="A56" s="17">
        <v>51</v>
      </c>
      <c r="B56" s="17" t="s">
        <v>208</v>
      </c>
      <c r="C56" s="87">
        <v>80111623</v>
      </c>
      <c r="D56" s="17" t="s">
        <v>105</v>
      </c>
      <c r="E56" s="61" t="s">
        <v>125</v>
      </c>
      <c r="F56" s="17">
        <v>32</v>
      </c>
      <c r="G56" s="17" t="s">
        <v>70</v>
      </c>
      <c r="H56" s="62">
        <v>13165.266106442581</v>
      </c>
      <c r="I56" s="16">
        <f>+H56*19%</f>
        <v>2501.4005602240904</v>
      </c>
      <c r="J56" s="16">
        <f>+H56+I56</f>
        <v>15666.666666666672</v>
      </c>
      <c r="K56" s="62">
        <f t="shared" si="1"/>
        <v>501333.33333333349</v>
      </c>
    </row>
    <row r="57" spans="1:11" ht="15.75" customHeight="1">
      <c r="A57" s="17">
        <v>52</v>
      </c>
      <c r="B57" s="17" t="s">
        <v>206</v>
      </c>
      <c r="C57" s="17">
        <v>78111803</v>
      </c>
      <c r="D57" s="17" t="s">
        <v>62</v>
      </c>
      <c r="E57" s="61" t="s">
        <v>130</v>
      </c>
      <c r="F57" s="17">
        <v>1</v>
      </c>
      <c r="G57" s="17" t="s">
        <v>64</v>
      </c>
      <c r="H57" s="62">
        <v>702000</v>
      </c>
      <c r="I57" s="16">
        <v>164666.66666666666</v>
      </c>
      <c r="J57" s="16">
        <f t="shared" si="0"/>
        <v>866666.66666666663</v>
      </c>
      <c r="K57" s="62">
        <f t="shared" si="1"/>
        <v>866666.66666666663</v>
      </c>
    </row>
    <row r="58" spans="1:11" ht="15.75" customHeight="1">
      <c r="A58" s="17">
        <v>53</v>
      </c>
      <c r="B58" s="86" t="s">
        <v>207</v>
      </c>
      <c r="C58" s="84">
        <v>50190000</v>
      </c>
      <c r="D58" s="17" t="s">
        <v>68</v>
      </c>
      <c r="E58" s="61" t="s">
        <v>69</v>
      </c>
      <c r="F58" s="17">
        <v>25</v>
      </c>
      <c r="G58" s="17" t="s">
        <v>70</v>
      </c>
      <c r="H58" s="62">
        <v>18469.079999999998</v>
      </c>
      <c r="I58" s="16">
        <v>4332.2533333333331</v>
      </c>
      <c r="J58" s="16">
        <f t="shared" si="0"/>
        <v>22801.333333333332</v>
      </c>
      <c r="K58" s="62">
        <f t="shared" si="1"/>
        <v>570033.33333333326</v>
      </c>
    </row>
    <row r="59" spans="1:11" ht="15.75" customHeight="1">
      <c r="A59" s="17">
        <v>54</v>
      </c>
      <c r="B59" s="17" t="s">
        <v>79</v>
      </c>
      <c r="C59" s="85">
        <v>49101602</v>
      </c>
      <c r="D59" s="17" t="s">
        <v>79</v>
      </c>
      <c r="E59" s="17" t="s">
        <v>131</v>
      </c>
      <c r="F59" s="17">
        <v>25</v>
      </c>
      <c r="G59" s="17" t="s">
        <v>70</v>
      </c>
      <c r="H59" s="62">
        <v>25213.14</v>
      </c>
      <c r="I59" s="16">
        <v>5914.1933333333336</v>
      </c>
      <c r="J59" s="16">
        <f t="shared" si="0"/>
        <v>31127.333333333332</v>
      </c>
      <c r="K59" s="62">
        <f t="shared" si="1"/>
        <v>778183.33333333326</v>
      </c>
    </row>
    <row r="60" spans="1:11" ht="15.75" customHeight="1">
      <c r="A60" s="17">
        <v>55</v>
      </c>
      <c r="B60" s="17" t="s">
        <v>208</v>
      </c>
      <c r="C60" s="87">
        <v>80111623</v>
      </c>
      <c r="D60" s="17" t="s">
        <v>105</v>
      </c>
      <c r="E60" s="17" t="s">
        <v>134</v>
      </c>
      <c r="F60" s="17">
        <v>25</v>
      </c>
      <c r="G60" s="17" t="s">
        <v>70</v>
      </c>
      <c r="H60" s="62">
        <v>101250</v>
      </c>
      <c r="I60" s="16">
        <v>23750</v>
      </c>
      <c r="J60" s="16">
        <f t="shared" si="0"/>
        <v>125000</v>
      </c>
      <c r="K60" s="62">
        <f t="shared" si="1"/>
        <v>3125000</v>
      </c>
    </row>
    <row r="61" spans="1:11" ht="15.75" customHeight="1">
      <c r="A61" s="17">
        <v>56</v>
      </c>
      <c r="B61" s="17" t="s">
        <v>206</v>
      </c>
      <c r="C61" s="17">
        <v>78111803</v>
      </c>
      <c r="D61" s="17" t="s">
        <v>62</v>
      </c>
      <c r="E61" s="61" t="s">
        <v>139</v>
      </c>
      <c r="F61" s="17">
        <v>1</v>
      </c>
      <c r="G61" s="17" t="s">
        <v>64</v>
      </c>
      <c r="H61" s="62">
        <v>702000</v>
      </c>
      <c r="I61" s="16">
        <v>164666.66666666666</v>
      </c>
      <c r="J61" s="16">
        <f t="shared" si="0"/>
        <v>866666.66666666663</v>
      </c>
      <c r="K61" s="62">
        <f t="shared" si="1"/>
        <v>866666.66666666663</v>
      </c>
    </row>
    <row r="62" spans="1:11" ht="15.75" customHeight="1">
      <c r="A62" s="17">
        <v>57</v>
      </c>
      <c r="B62" s="86" t="s">
        <v>207</v>
      </c>
      <c r="C62" s="84">
        <v>50190000</v>
      </c>
      <c r="D62" s="17" t="s">
        <v>68</v>
      </c>
      <c r="E62" s="61" t="s">
        <v>69</v>
      </c>
      <c r="F62" s="17">
        <v>40</v>
      </c>
      <c r="G62" s="17" t="s">
        <v>70</v>
      </c>
      <c r="H62" s="62">
        <v>18469.079999999998</v>
      </c>
      <c r="I62" s="16">
        <v>4332.2533333333331</v>
      </c>
      <c r="J62" s="16">
        <f t="shared" si="0"/>
        <v>22801.333333333332</v>
      </c>
      <c r="K62" s="62">
        <f t="shared" si="1"/>
        <v>912053.33333333326</v>
      </c>
    </row>
    <row r="63" spans="1:11" ht="15.75" customHeight="1">
      <c r="A63" s="17">
        <v>58</v>
      </c>
      <c r="B63" s="17"/>
      <c r="C63" s="85">
        <v>49101602</v>
      </c>
      <c r="D63" s="17" t="s">
        <v>79</v>
      </c>
      <c r="E63" s="17" t="s">
        <v>140</v>
      </c>
      <c r="F63" s="17">
        <v>40</v>
      </c>
      <c r="G63" s="17" t="s">
        <v>70</v>
      </c>
      <c r="H63" s="62">
        <v>19986.75</v>
      </c>
      <c r="I63" s="16">
        <v>4688.25</v>
      </c>
      <c r="J63" s="16">
        <f t="shared" si="0"/>
        <v>24675</v>
      </c>
      <c r="K63" s="62">
        <f t="shared" si="1"/>
        <v>987000</v>
      </c>
    </row>
    <row r="64" spans="1:11" ht="15.75" customHeight="1">
      <c r="A64" s="17">
        <v>59</v>
      </c>
      <c r="B64" s="17" t="s">
        <v>208</v>
      </c>
      <c r="C64" s="87">
        <v>80111623</v>
      </c>
      <c r="D64" s="17" t="s">
        <v>105</v>
      </c>
      <c r="E64" s="17" t="s">
        <v>143</v>
      </c>
      <c r="F64" s="17">
        <v>1</v>
      </c>
      <c r="G64" s="17" t="s">
        <v>144</v>
      </c>
      <c r="H64" s="62">
        <v>263250</v>
      </c>
      <c r="I64" s="16">
        <v>61750</v>
      </c>
      <c r="J64" s="16">
        <f t="shared" si="0"/>
        <v>325000</v>
      </c>
      <c r="K64" s="62">
        <f t="shared" si="1"/>
        <v>325000</v>
      </c>
    </row>
    <row r="65" spans="1:11" ht="15.75" customHeight="1">
      <c r="A65" s="17">
        <v>60</v>
      </c>
      <c r="B65" s="17" t="s">
        <v>206</v>
      </c>
      <c r="C65" s="17">
        <v>78111803</v>
      </c>
      <c r="D65" s="17" t="s">
        <v>62</v>
      </c>
      <c r="E65" s="61" t="s">
        <v>63</v>
      </c>
      <c r="F65" s="17">
        <v>1</v>
      </c>
      <c r="G65" s="17" t="s">
        <v>64</v>
      </c>
      <c r="H65" s="62">
        <v>702000</v>
      </c>
      <c r="I65" s="16">
        <v>164666.66666666666</v>
      </c>
      <c r="J65" s="16">
        <f t="shared" si="0"/>
        <v>866666.66666666663</v>
      </c>
      <c r="K65" s="62">
        <f t="shared" si="1"/>
        <v>866666.66666666663</v>
      </c>
    </row>
    <row r="66" spans="1:11" ht="15.75" customHeight="1">
      <c r="A66" s="17">
        <v>61</v>
      </c>
      <c r="B66" s="86" t="s">
        <v>207</v>
      </c>
      <c r="C66" s="84">
        <v>50190000</v>
      </c>
      <c r="D66" s="17" t="s">
        <v>68</v>
      </c>
      <c r="E66" s="61" t="s">
        <v>69</v>
      </c>
      <c r="F66" s="17">
        <v>32</v>
      </c>
      <c r="G66" s="17" t="s">
        <v>70</v>
      </c>
      <c r="H66" s="62">
        <v>18469.079999999998</v>
      </c>
      <c r="I66" s="16">
        <v>4332.2533333333331</v>
      </c>
      <c r="J66" s="16">
        <f t="shared" si="0"/>
        <v>22801.333333333332</v>
      </c>
      <c r="K66" s="62">
        <f t="shared" si="1"/>
        <v>729642.66666666663</v>
      </c>
    </row>
    <row r="67" spans="1:11" ht="15.75" customHeight="1">
      <c r="A67" s="17">
        <v>62</v>
      </c>
      <c r="B67" s="17" t="s">
        <v>79</v>
      </c>
      <c r="C67" s="85">
        <v>49101602</v>
      </c>
      <c r="D67" s="17" t="s">
        <v>79</v>
      </c>
      <c r="E67" s="17" t="s">
        <v>140</v>
      </c>
      <c r="F67" s="17">
        <v>32</v>
      </c>
      <c r="G67" s="17" t="s">
        <v>70</v>
      </c>
      <c r="H67" s="62">
        <v>19986.75</v>
      </c>
      <c r="I67" s="16">
        <v>4688.25</v>
      </c>
      <c r="J67" s="16">
        <f t="shared" si="0"/>
        <v>24675</v>
      </c>
      <c r="K67" s="62">
        <f t="shared" si="1"/>
        <v>789600</v>
      </c>
    </row>
    <row r="68" spans="1:11" ht="15.75" customHeight="1">
      <c r="A68" s="17">
        <v>63</v>
      </c>
      <c r="B68" s="17" t="s">
        <v>208</v>
      </c>
      <c r="C68" s="17">
        <v>80111623</v>
      </c>
      <c r="D68" s="17" t="s">
        <v>105</v>
      </c>
      <c r="E68" s="17" t="s">
        <v>148</v>
      </c>
      <c r="F68" s="17">
        <v>1</v>
      </c>
      <c r="G68" s="17" t="s">
        <v>144</v>
      </c>
      <c r="H68" s="62">
        <v>1174500</v>
      </c>
      <c r="I68" s="16">
        <v>275500</v>
      </c>
      <c r="J68" s="16">
        <f t="shared" si="0"/>
        <v>1450000</v>
      </c>
      <c r="K68" s="62">
        <f t="shared" si="1"/>
        <v>1450000</v>
      </c>
    </row>
    <row r="69" spans="1:11" ht="15.75" customHeight="1">
      <c r="A69" s="17">
        <v>64</v>
      </c>
      <c r="B69" s="17" t="s">
        <v>206</v>
      </c>
      <c r="C69" s="17">
        <v>78111803</v>
      </c>
      <c r="D69" s="17" t="s">
        <v>62</v>
      </c>
      <c r="E69" s="61" t="s">
        <v>63</v>
      </c>
      <c r="F69" s="17">
        <v>1</v>
      </c>
      <c r="G69" s="17" t="s">
        <v>64</v>
      </c>
      <c r="H69" s="62">
        <v>702000</v>
      </c>
      <c r="I69" s="16">
        <v>164666.66666666666</v>
      </c>
      <c r="J69" s="16">
        <f t="shared" si="0"/>
        <v>866666.66666666663</v>
      </c>
      <c r="K69" s="62">
        <f t="shared" si="1"/>
        <v>866666.66666666663</v>
      </c>
    </row>
    <row r="70" spans="1:11" ht="15.75" customHeight="1">
      <c r="A70" s="17">
        <v>65</v>
      </c>
      <c r="B70" s="86" t="s">
        <v>207</v>
      </c>
      <c r="C70" s="84">
        <v>50190000</v>
      </c>
      <c r="D70" s="17" t="s">
        <v>68</v>
      </c>
      <c r="E70" s="61" t="s">
        <v>69</v>
      </c>
      <c r="F70" s="17">
        <v>32</v>
      </c>
      <c r="G70" s="17" t="s">
        <v>70</v>
      </c>
      <c r="H70" s="62">
        <v>18469.079999999998</v>
      </c>
      <c r="I70" s="16">
        <v>4332.2533333333331</v>
      </c>
      <c r="J70" s="16">
        <f t="shared" si="0"/>
        <v>22801.333333333332</v>
      </c>
      <c r="K70" s="62">
        <f t="shared" si="1"/>
        <v>729642.66666666663</v>
      </c>
    </row>
    <row r="71" spans="1:11" ht="15.75" customHeight="1">
      <c r="A71" s="17">
        <v>66</v>
      </c>
      <c r="B71" s="17" t="s">
        <v>79</v>
      </c>
      <c r="C71" s="85">
        <v>49101602</v>
      </c>
      <c r="D71" s="17" t="s">
        <v>79</v>
      </c>
      <c r="E71" s="17" t="s">
        <v>140</v>
      </c>
      <c r="F71" s="17">
        <v>32</v>
      </c>
      <c r="G71" s="17" t="s">
        <v>70</v>
      </c>
      <c r="H71" s="62">
        <v>19986.75</v>
      </c>
      <c r="I71" s="16">
        <v>4688.25</v>
      </c>
      <c r="J71" s="16">
        <f t="shared" ref="J71:J97" si="4">+H71+I71</f>
        <v>24675</v>
      </c>
      <c r="K71" s="62">
        <f t="shared" ref="K71:K97" si="5">+J71*F71</f>
        <v>789600</v>
      </c>
    </row>
    <row r="72" spans="1:11" ht="15.75" customHeight="1">
      <c r="A72" s="17">
        <v>67</v>
      </c>
      <c r="B72" s="17" t="s">
        <v>208</v>
      </c>
      <c r="C72" s="87">
        <v>80111623</v>
      </c>
      <c r="D72" s="17" t="s">
        <v>105</v>
      </c>
      <c r="E72" s="17" t="s">
        <v>150</v>
      </c>
      <c r="F72" s="17">
        <v>1</v>
      </c>
      <c r="G72" s="17" t="s">
        <v>144</v>
      </c>
      <c r="H72" s="62">
        <v>810000</v>
      </c>
      <c r="I72" s="16">
        <v>190000</v>
      </c>
      <c r="J72" s="16">
        <f t="shared" si="4"/>
        <v>1000000</v>
      </c>
      <c r="K72" s="62">
        <f t="shared" si="5"/>
        <v>1000000</v>
      </c>
    </row>
    <row r="73" spans="1:11" ht="15.75" customHeight="1">
      <c r="A73" s="17">
        <v>68</v>
      </c>
      <c r="B73" s="86" t="s">
        <v>207</v>
      </c>
      <c r="C73" s="84">
        <v>50190000</v>
      </c>
      <c r="D73" s="17" t="s">
        <v>68</v>
      </c>
      <c r="E73" s="61" t="s">
        <v>69</v>
      </c>
      <c r="F73" s="17">
        <v>42</v>
      </c>
      <c r="G73" s="17" t="s">
        <v>70</v>
      </c>
      <c r="H73" s="62">
        <v>18469.079999999998</v>
      </c>
      <c r="I73" s="16">
        <v>4332.2533333333331</v>
      </c>
      <c r="J73" s="16">
        <f t="shared" si="4"/>
        <v>22801.333333333332</v>
      </c>
      <c r="K73" s="62">
        <f t="shared" si="5"/>
        <v>957656</v>
      </c>
    </row>
    <row r="74" spans="1:11" ht="15.75" customHeight="1">
      <c r="A74" s="17">
        <v>69</v>
      </c>
      <c r="B74" s="17" t="s">
        <v>79</v>
      </c>
      <c r="C74" s="85">
        <v>49101602</v>
      </c>
      <c r="D74" s="17" t="s">
        <v>79</v>
      </c>
      <c r="E74" s="61" t="s">
        <v>154</v>
      </c>
      <c r="F74" s="17">
        <v>42</v>
      </c>
      <c r="G74" s="17" t="s">
        <v>70</v>
      </c>
      <c r="H74" s="62">
        <v>20598.3</v>
      </c>
      <c r="I74" s="16">
        <v>4831.7</v>
      </c>
      <c r="J74" s="16">
        <f t="shared" si="4"/>
        <v>25430</v>
      </c>
      <c r="K74" s="62">
        <f t="shared" si="5"/>
        <v>1068060</v>
      </c>
    </row>
    <row r="75" spans="1:11" ht="15.75" customHeight="1">
      <c r="A75" s="17">
        <v>70</v>
      </c>
      <c r="B75" s="86" t="s">
        <v>207</v>
      </c>
      <c r="C75" s="84">
        <v>50190000</v>
      </c>
      <c r="D75" s="17" t="s">
        <v>68</v>
      </c>
      <c r="E75" s="61" t="s">
        <v>69</v>
      </c>
      <c r="F75" s="17">
        <v>42</v>
      </c>
      <c r="G75" s="17" t="s">
        <v>70</v>
      </c>
      <c r="H75" s="62">
        <v>18469.079999999998</v>
      </c>
      <c r="I75" s="16">
        <v>4332.2533333333331</v>
      </c>
      <c r="J75" s="16">
        <f t="shared" si="4"/>
        <v>22801.333333333332</v>
      </c>
      <c r="K75" s="62">
        <f t="shared" si="5"/>
        <v>957656</v>
      </c>
    </row>
    <row r="76" spans="1:11" ht="15.75" customHeight="1">
      <c r="A76" s="17">
        <v>71</v>
      </c>
      <c r="B76" s="17" t="s">
        <v>79</v>
      </c>
      <c r="C76" s="85">
        <v>49101602</v>
      </c>
      <c r="D76" s="17" t="s">
        <v>79</v>
      </c>
      <c r="E76" s="61" t="s">
        <v>154</v>
      </c>
      <c r="F76" s="17">
        <v>42</v>
      </c>
      <c r="G76" s="17" t="s">
        <v>70</v>
      </c>
      <c r="H76" s="62">
        <v>20598.3</v>
      </c>
      <c r="I76" s="16">
        <v>4831.7</v>
      </c>
      <c r="J76" s="16">
        <f t="shared" si="4"/>
        <v>25430</v>
      </c>
      <c r="K76" s="62">
        <f t="shared" si="5"/>
        <v>1068060</v>
      </c>
    </row>
    <row r="77" spans="1:11" ht="15.75" customHeight="1">
      <c r="A77" s="17">
        <v>72</v>
      </c>
      <c r="B77" s="17" t="s">
        <v>209</v>
      </c>
      <c r="C77" s="17">
        <v>91111603</v>
      </c>
      <c r="D77" s="17" t="s">
        <v>68</v>
      </c>
      <c r="E77" s="17" t="s">
        <v>160</v>
      </c>
      <c r="F77" s="14">
        <v>20</v>
      </c>
      <c r="G77" s="17" t="s">
        <v>70</v>
      </c>
      <c r="H77" s="62">
        <v>32400</v>
      </c>
      <c r="I77" s="16">
        <v>7600</v>
      </c>
      <c r="J77" s="16">
        <f t="shared" si="4"/>
        <v>40000</v>
      </c>
      <c r="K77" s="62">
        <f t="shared" si="5"/>
        <v>800000</v>
      </c>
    </row>
    <row r="78" spans="1:11" ht="15.75" customHeight="1">
      <c r="A78" s="17">
        <v>73</v>
      </c>
      <c r="B78" s="17" t="s">
        <v>206</v>
      </c>
      <c r="C78" s="17">
        <v>78111803</v>
      </c>
      <c r="D78" s="17" t="s">
        <v>62</v>
      </c>
      <c r="E78" s="61" t="s">
        <v>161</v>
      </c>
      <c r="F78" s="14">
        <v>1</v>
      </c>
      <c r="G78" s="17" t="s">
        <v>64</v>
      </c>
      <c r="H78" s="62">
        <v>702000</v>
      </c>
      <c r="I78" s="16">
        <v>164666.66666666666</v>
      </c>
      <c r="J78" s="16">
        <f t="shared" si="4"/>
        <v>866666.66666666663</v>
      </c>
      <c r="K78" s="62">
        <f t="shared" si="5"/>
        <v>866666.66666666663</v>
      </c>
    </row>
    <row r="79" spans="1:11" ht="15.75" customHeight="1">
      <c r="A79" s="17">
        <v>74</v>
      </c>
      <c r="B79" s="17" t="s">
        <v>209</v>
      </c>
      <c r="C79" s="17">
        <v>91111603</v>
      </c>
      <c r="D79" s="17" t="s">
        <v>162</v>
      </c>
      <c r="E79" s="17" t="s">
        <v>163</v>
      </c>
      <c r="F79" s="14">
        <v>20</v>
      </c>
      <c r="G79" s="17" t="s">
        <v>70</v>
      </c>
      <c r="H79" s="62">
        <v>40500</v>
      </c>
      <c r="I79" s="16">
        <v>9500</v>
      </c>
      <c r="J79" s="16">
        <f t="shared" si="4"/>
        <v>50000</v>
      </c>
      <c r="K79" s="62">
        <f t="shared" si="5"/>
        <v>1000000</v>
      </c>
    </row>
    <row r="80" spans="1:11" ht="15.75" customHeight="1">
      <c r="A80" s="17">
        <v>75</v>
      </c>
      <c r="B80" s="17" t="s">
        <v>79</v>
      </c>
      <c r="C80" s="87">
        <v>49101602</v>
      </c>
      <c r="D80" s="17" t="s">
        <v>79</v>
      </c>
      <c r="E80" s="61" t="s">
        <v>80</v>
      </c>
      <c r="F80" s="14">
        <v>20</v>
      </c>
      <c r="G80" s="17" t="s">
        <v>70</v>
      </c>
      <c r="H80" s="62">
        <v>13041</v>
      </c>
      <c r="I80" s="16">
        <v>3059</v>
      </c>
      <c r="J80" s="16">
        <f t="shared" si="4"/>
        <v>16100</v>
      </c>
      <c r="K80" s="62">
        <f t="shared" si="5"/>
        <v>322000</v>
      </c>
    </row>
    <row r="81" spans="1:11" ht="15.75" customHeight="1">
      <c r="A81" s="17">
        <v>76</v>
      </c>
      <c r="B81" s="17" t="s">
        <v>209</v>
      </c>
      <c r="C81" s="17">
        <v>91111603</v>
      </c>
      <c r="D81" s="17" t="s">
        <v>68</v>
      </c>
      <c r="E81" s="17" t="s">
        <v>160</v>
      </c>
      <c r="F81" s="17">
        <v>60</v>
      </c>
      <c r="G81" s="17" t="s">
        <v>70</v>
      </c>
      <c r="H81" s="62">
        <v>32400</v>
      </c>
      <c r="I81" s="16">
        <v>7600</v>
      </c>
      <c r="J81" s="16">
        <f t="shared" si="4"/>
        <v>40000</v>
      </c>
      <c r="K81" s="62">
        <f t="shared" si="5"/>
        <v>2400000</v>
      </c>
    </row>
    <row r="82" spans="1:11" ht="15.75" customHeight="1">
      <c r="A82" s="17">
        <v>77</v>
      </c>
      <c r="B82" s="17" t="s">
        <v>206</v>
      </c>
      <c r="C82" s="17">
        <v>78111803</v>
      </c>
      <c r="D82" s="17" t="s">
        <v>62</v>
      </c>
      <c r="E82" s="61" t="s">
        <v>165</v>
      </c>
      <c r="F82" s="14">
        <v>2</v>
      </c>
      <c r="G82" s="14" t="s">
        <v>166</v>
      </c>
      <c r="H82" s="62">
        <v>672268.90756302525</v>
      </c>
      <c r="I82" s="16">
        <f>+H82*19%</f>
        <v>127731.0924369748</v>
      </c>
      <c r="J82" s="16">
        <f t="shared" si="4"/>
        <v>800000</v>
      </c>
      <c r="K82" s="62">
        <f t="shared" si="5"/>
        <v>1600000</v>
      </c>
    </row>
    <row r="83" spans="1:11" ht="15.75" customHeight="1">
      <c r="A83" s="17">
        <v>78</v>
      </c>
      <c r="B83" s="17" t="s">
        <v>209</v>
      </c>
      <c r="C83" s="17">
        <v>91111603</v>
      </c>
      <c r="D83" s="17" t="s">
        <v>162</v>
      </c>
      <c r="E83" s="17" t="s">
        <v>163</v>
      </c>
      <c r="F83" s="17">
        <v>60</v>
      </c>
      <c r="G83" s="17" t="s">
        <v>70</v>
      </c>
      <c r="H83" s="62">
        <v>40500</v>
      </c>
      <c r="I83" s="16">
        <v>9500</v>
      </c>
      <c r="J83" s="16">
        <f t="shared" si="4"/>
        <v>50000</v>
      </c>
      <c r="K83" s="62">
        <f t="shared" si="5"/>
        <v>3000000</v>
      </c>
    </row>
    <row r="84" spans="1:11" ht="15.75" customHeight="1">
      <c r="A84" s="17">
        <v>79</v>
      </c>
      <c r="B84" s="17" t="s">
        <v>79</v>
      </c>
      <c r="C84" s="87">
        <v>49101602</v>
      </c>
      <c r="D84" s="17" t="s">
        <v>79</v>
      </c>
      <c r="E84" s="61" t="s">
        <v>167</v>
      </c>
      <c r="F84" s="17">
        <v>60</v>
      </c>
      <c r="G84" s="17" t="s">
        <v>70</v>
      </c>
      <c r="H84" s="62">
        <v>20598.3</v>
      </c>
      <c r="I84" s="16">
        <v>4831.7</v>
      </c>
      <c r="J84" s="16">
        <f t="shared" si="4"/>
        <v>25430</v>
      </c>
      <c r="K84" s="62">
        <f t="shared" si="5"/>
        <v>1525800</v>
      </c>
    </row>
    <row r="85" spans="1:11" ht="15.75" customHeight="1">
      <c r="A85" s="17">
        <v>80</v>
      </c>
      <c r="B85" s="17" t="s">
        <v>208</v>
      </c>
      <c r="C85" s="87">
        <v>80111623</v>
      </c>
      <c r="D85" s="17" t="s">
        <v>169</v>
      </c>
      <c r="E85" s="66" t="s">
        <v>170</v>
      </c>
      <c r="F85" s="17">
        <v>1</v>
      </c>
      <c r="G85" s="17" t="s">
        <v>171</v>
      </c>
      <c r="H85" s="62">
        <v>648000</v>
      </c>
      <c r="I85" s="16">
        <v>152000</v>
      </c>
      <c r="J85" s="16">
        <f t="shared" si="4"/>
        <v>800000</v>
      </c>
      <c r="K85" s="62">
        <f t="shared" si="5"/>
        <v>800000</v>
      </c>
    </row>
    <row r="86" spans="1:11" ht="15.75" customHeight="1">
      <c r="A86" s="17">
        <v>81</v>
      </c>
      <c r="B86" s="17" t="s">
        <v>209</v>
      </c>
      <c r="C86" s="17">
        <v>91111603</v>
      </c>
      <c r="D86" s="17" t="s">
        <v>68</v>
      </c>
      <c r="E86" s="61" t="s">
        <v>172</v>
      </c>
      <c r="F86" s="17">
        <v>30</v>
      </c>
      <c r="G86" s="17" t="s">
        <v>70</v>
      </c>
      <c r="H86" s="62">
        <v>12150</v>
      </c>
      <c r="I86" s="16">
        <v>2850</v>
      </c>
      <c r="J86" s="16">
        <f t="shared" si="4"/>
        <v>15000</v>
      </c>
      <c r="K86" s="62">
        <f t="shared" si="5"/>
        <v>450000</v>
      </c>
    </row>
    <row r="87" spans="1:11" ht="15.75" customHeight="1">
      <c r="A87" s="17">
        <v>82</v>
      </c>
      <c r="B87" s="17" t="s">
        <v>209</v>
      </c>
      <c r="C87" s="17">
        <v>91111603</v>
      </c>
      <c r="D87" s="17" t="s">
        <v>162</v>
      </c>
      <c r="E87" s="66" t="s">
        <v>173</v>
      </c>
      <c r="F87" s="17">
        <v>30</v>
      </c>
      <c r="G87" s="17" t="s">
        <v>70</v>
      </c>
      <c r="H87" s="62">
        <v>24300</v>
      </c>
      <c r="I87" s="16">
        <v>5700</v>
      </c>
      <c r="J87" s="16">
        <f t="shared" si="4"/>
        <v>30000</v>
      </c>
      <c r="K87" s="62">
        <f t="shared" si="5"/>
        <v>900000</v>
      </c>
    </row>
    <row r="88" spans="1:11" ht="15.75" customHeight="1">
      <c r="A88" s="17">
        <v>83</v>
      </c>
      <c r="B88" s="17" t="s">
        <v>206</v>
      </c>
      <c r="C88" s="17">
        <v>78111803</v>
      </c>
      <c r="D88" s="17" t="s">
        <v>62</v>
      </c>
      <c r="E88" s="61" t="s">
        <v>63</v>
      </c>
      <c r="F88" s="17">
        <v>1</v>
      </c>
      <c r="G88" s="17" t="s">
        <v>64</v>
      </c>
      <c r="H88" s="62">
        <v>702000</v>
      </c>
      <c r="I88" s="16">
        <v>164666.66666666666</v>
      </c>
      <c r="J88" s="16">
        <f t="shared" si="4"/>
        <v>866666.66666666663</v>
      </c>
      <c r="K88" s="62">
        <f t="shared" si="5"/>
        <v>866666.66666666663</v>
      </c>
    </row>
    <row r="89" spans="1:11" ht="15.75" customHeight="1">
      <c r="A89" s="17">
        <v>84</v>
      </c>
      <c r="B89" s="17" t="s">
        <v>210</v>
      </c>
      <c r="C89" s="84">
        <v>50190000</v>
      </c>
      <c r="D89" s="17" t="s">
        <v>174</v>
      </c>
      <c r="E89" s="66" t="s">
        <v>175</v>
      </c>
      <c r="F89" s="17">
        <v>1</v>
      </c>
      <c r="G89" s="17" t="s">
        <v>176</v>
      </c>
      <c r="H89" s="62">
        <v>243000</v>
      </c>
      <c r="I89" s="16">
        <v>57000</v>
      </c>
      <c r="J89" s="16">
        <f t="shared" si="4"/>
        <v>300000</v>
      </c>
      <c r="K89" s="62">
        <f t="shared" si="5"/>
        <v>300000</v>
      </c>
    </row>
    <row r="90" spans="1:11" ht="15.75" customHeight="1">
      <c r="A90" s="17">
        <v>85</v>
      </c>
      <c r="B90" s="17" t="s">
        <v>209</v>
      </c>
      <c r="C90" s="17">
        <v>91111603</v>
      </c>
      <c r="D90" s="17" t="s">
        <v>68</v>
      </c>
      <c r="E90" s="61" t="s">
        <v>172</v>
      </c>
      <c r="F90" s="17">
        <v>30</v>
      </c>
      <c r="G90" s="17" t="s">
        <v>70</v>
      </c>
      <c r="H90" s="62">
        <v>12150</v>
      </c>
      <c r="I90" s="16">
        <v>2850</v>
      </c>
      <c r="J90" s="16">
        <f t="shared" si="4"/>
        <v>15000</v>
      </c>
      <c r="K90" s="62">
        <f t="shared" si="5"/>
        <v>450000</v>
      </c>
    </row>
    <row r="91" spans="1:11" ht="15.75" customHeight="1">
      <c r="A91" s="17">
        <v>86</v>
      </c>
      <c r="B91" s="17" t="s">
        <v>211</v>
      </c>
      <c r="C91" s="84">
        <v>82101500</v>
      </c>
      <c r="D91" s="17" t="s">
        <v>178</v>
      </c>
      <c r="E91" s="61" t="s">
        <v>179</v>
      </c>
      <c r="F91" s="17">
        <v>100</v>
      </c>
      <c r="G91" s="17" t="s">
        <v>70</v>
      </c>
      <c r="H91" s="62">
        <v>12150</v>
      </c>
      <c r="I91" s="16">
        <v>2850</v>
      </c>
      <c r="J91" s="16">
        <f t="shared" si="4"/>
        <v>15000</v>
      </c>
      <c r="K91" s="62">
        <f t="shared" si="5"/>
        <v>1500000</v>
      </c>
    </row>
    <row r="92" spans="1:11" ht="15.75" customHeight="1">
      <c r="A92" s="17">
        <v>87</v>
      </c>
      <c r="B92" s="17" t="s">
        <v>211</v>
      </c>
      <c r="C92" s="84">
        <v>82101500</v>
      </c>
      <c r="D92" s="17" t="s">
        <v>180</v>
      </c>
      <c r="E92" s="61" t="s">
        <v>181</v>
      </c>
      <c r="F92" s="17">
        <v>1</v>
      </c>
      <c r="G92" s="17" t="s">
        <v>182</v>
      </c>
      <c r="H92" s="62">
        <v>162000</v>
      </c>
      <c r="I92" s="16">
        <v>38000</v>
      </c>
      <c r="J92" s="16">
        <f t="shared" si="4"/>
        <v>200000</v>
      </c>
      <c r="K92" s="62">
        <f t="shared" si="5"/>
        <v>200000</v>
      </c>
    </row>
    <row r="93" spans="1:11" ht="15.75" customHeight="1">
      <c r="A93" s="17">
        <v>88</v>
      </c>
      <c r="B93" s="17" t="s">
        <v>211</v>
      </c>
      <c r="C93" s="84">
        <v>82101500</v>
      </c>
      <c r="D93" s="17" t="s">
        <v>184</v>
      </c>
      <c r="E93" s="61" t="s">
        <v>185</v>
      </c>
      <c r="F93" s="17">
        <v>1</v>
      </c>
      <c r="G93" s="17" t="s">
        <v>186</v>
      </c>
      <c r="H93" s="62">
        <v>1215000</v>
      </c>
      <c r="I93" s="16">
        <v>285000</v>
      </c>
      <c r="J93" s="16">
        <f t="shared" si="4"/>
        <v>1500000</v>
      </c>
      <c r="K93" s="62">
        <f t="shared" si="5"/>
        <v>1500000</v>
      </c>
    </row>
    <row r="94" spans="1:11" ht="15.75" customHeight="1">
      <c r="A94" s="17">
        <v>89</v>
      </c>
      <c r="B94" s="17" t="s">
        <v>211</v>
      </c>
      <c r="C94" s="84">
        <v>82101500</v>
      </c>
      <c r="D94" s="17" t="s">
        <v>187</v>
      </c>
      <c r="E94" s="61" t="s">
        <v>188</v>
      </c>
      <c r="F94" s="17">
        <v>2</v>
      </c>
      <c r="G94" s="17" t="s">
        <v>189</v>
      </c>
      <c r="H94" s="62">
        <v>291600</v>
      </c>
      <c r="I94" s="16">
        <v>68400</v>
      </c>
      <c r="J94" s="16">
        <f t="shared" si="4"/>
        <v>360000</v>
      </c>
      <c r="K94" s="62">
        <f t="shared" si="5"/>
        <v>720000</v>
      </c>
    </row>
    <row r="95" spans="1:11" ht="15.75" customHeight="1">
      <c r="A95" s="17">
        <v>90</v>
      </c>
      <c r="B95" s="17" t="s">
        <v>211</v>
      </c>
      <c r="C95" s="84">
        <v>82101500</v>
      </c>
      <c r="D95" s="17" t="s">
        <v>190</v>
      </c>
      <c r="E95" s="17" t="s">
        <v>191</v>
      </c>
      <c r="F95" s="17">
        <v>1</v>
      </c>
      <c r="G95" s="17" t="s">
        <v>182</v>
      </c>
      <c r="H95" s="62">
        <v>202500</v>
      </c>
      <c r="I95" s="16">
        <v>47500</v>
      </c>
      <c r="J95" s="16">
        <f t="shared" si="4"/>
        <v>250000</v>
      </c>
      <c r="K95" s="62">
        <f t="shared" si="5"/>
        <v>250000</v>
      </c>
    </row>
    <row r="96" spans="1:11" ht="32.25" customHeight="1">
      <c r="A96" s="17">
        <v>91</v>
      </c>
      <c r="B96" s="17" t="s">
        <v>211</v>
      </c>
      <c r="C96" s="84">
        <v>82101500</v>
      </c>
      <c r="D96" s="17" t="s">
        <v>192</v>
      </c>
      <c r="E96" s="61" t="s">
        <v>193</v>
      </c>
      <c r="F96" s="17">
        <v>2</v>
      </c>
      <c r="G96" s="17" t="s">
        <v>186</v>
      </c>
      <c r="H96" s="62">
        <v>1215000</v>
      </c>
      <c r="I96" s="16">
        <v>285000</v>
      </c>
      <c r="J96" s="16">
        <f t="shared" si="4"/>
        <v>1500000</v>
      </c>
      <c r="K96" s="62">
        <f t="shared" si="5"/>
        <v>3000000</v>
      </c>
    </row>
    <row r="97" spans="1:11" ht="15.75" customHeight="1">
      <c r="A97" s="17">
        <v>92</v>
      </c>
      <c r="B97" s="17" t="s">
        <v>211</v>
      </c>
      <c r="C97" s="84">
        <v>82101500</v>
      </c>
      <c r="D97" s="17" t="s">
        <v>194</v>
      </c>
      <c r="E97" s="61" t="s">
        <v>195</v>
      </c>
      <c r="F97" s="17">
        <v>1</v>
      </c>
      <c r="G97" s="17" t="s">
        <v>186</v>
      </c>
      <c r="H97" s="88">
        <v>1053000</v>
      </c>
      <c r="I97" s="27">
        <v>247000</v>
      </c>
      <c r="J97" s="16">
        <f t="shared" si="4"/>
        <v>1300000</v>
      </c>
      <c r="K97" s="62">
        <f t="shared" si="5"/>
        <v>1300000</v>
      </c>
    </row>
    <row r="98" spans="1:11" ht="15.75" customHeight="1">
      <c r="A98" s="39" t="s">
        <v>196</v>
      </c>
      <c r="B98" s="41"/>
      <c r="C98" s="41"/>
      <c r="D98" s="41"/>
      <c r="E98" s="41"/>
      <c r="F98" s="41"/>
      <c r="G98" s="41"/>
      <c r="H98" s="28">
        <f>+SUM(H6:H97)</f>
        <v>52174086.593809493</v>
      </c>
      <c r="I98" s="28">
        <f t="shared" ref="I98" si="6">+SUM(I6:I97)</f>
        <v>10689086.156190474</v>
      </c>
      <c r="J98" s="28">
        <f>+SUM(J6:J97)</f>
        <v>62863172.750000015</v>
      </c>
      <c r="K98" s="28">
        <f>SUM(K6:K97)</f>
        <v>133149127.33333343</v>
      </c>
    </row>
    <row r="99" spans="1:11" ht="32.25" customHeight="1">
      <c r="C99" s="26"/>
      <c r="E99" s="22"/>
    </row>
    <row r="100" spans="1:11" ht="15.75" customHeight="1">
      <c r="C100" s="26"/>
      <c r="E100" s="22"/>
    </row>
    <row r="101" spans="1:11" ht="15.75" customHeight="1">
      <c r="C101" s="26"/>
      <c r="E101" s="22"/>
    </row>
    <row r="102" spans="1:11" ht="15.75" customHeight="1">
      <c r="C102" s="26"/>
      <c r="E102" s="22"/>
    </row>
    <row r="103" spans="1:11" ht="15.75" customHeight="1">
      <c r="C103" s="26"/>
      <c r="E103" s="22"/>
      <c r="K103" s="30"/>
    </row>
    <row r="104" spans="1:11" ht="15.75" customHeight="1">
      <c r="C104" s="26"/>
      <c r="E104" s="22"/>
      <c r="I104" s="9"/>
      <c r="J104" s="2"/>
      <c r="K104" s="31"/>
    </row>
    <row r="105" spans="1:11" ht="15.75" customHeight="1">
      <c r="C105" s="26"/>
      <c r="E105" s="22"/>
      <c r="I105" s="9"/>
      <c r="J105" s="2"/>
      <c r="K105" s="31"/>
    </row>
    <row r="106" spans="1:11" ht="15.75" customHeight="1">
      <c r="C106" s="26"/>
      <c r="E106" s="22"/>
      <c r="I106" s="9"/>
      <c r="J106" s="2"/>
      <c r="K106" s="9"/>
    </row>
    <row r="107" spans="1:11" ht="15.75" customHeight="1">
      <c r="C107" s="26"/>
      <c r="E107" s="22"/>
      <c r="I107" s="9"/>
      <c r="J107" s="2"/>
      <c r="K107" s="9"/>
    </row>
    <row r="108" spans="1:11" ht="15.75" customHeight="1">
      <c r="C108" s="26"/>
      <c r="E108" s="22"/>
      <c r="I108" s="9"/>
      <c r="J108" s="2"/>
      <c r="K108" s="9"/>
    </row>
    <row r="109" spans="1:11" ht="15.75" customHeight="1">
      <c r="C109" s="26"/>
      <c r="E109" s="22"/>
      <c r="I109" s="9"/>
      <c r="J109" s="2"/>
      <c r="K109" s="9"/>
    </row>
    <row r="110" spans="1:11" ht="15.75" customHeight="1">
      <c r="C110" s="26"/>
      <c r="E110" s="22"/>
      <c r="I110" s="9"/>
      <c r="J110" s="2"/>
      <c r="K110" s="9"/>
    </row>
    <row r="111" spans="1:11" ht="15.75" customHeight="1">
      <c r="C111" s="26"/>
      <c r="E111" s="22"/>
      <c r="I111" s="9"/>
      <c r="J111" s="2"/>
      <c r="K111" s="9"/>
    </row>
    <row r="112" spans="1:11" ht="15.75" customHeight="1">
      <c r="C112" s="26"/>
      <c r="E112" s="22"/>
      <c r="I112" s="9"/>
      <c r="J112" s="2"/>
      <c r="K112" s="9"/>
    </row>
    <row r="113" spans="3:11" ht="15.75" customHeight="1">
      <c r="C113" s="26"/>
      <c r="E113" s="22"/>
      <c r="I113" s="9"/>
      <c r="J113" s="2"/>
      <c r="K113" s="9"/>
    </row>
    <row r="114" spans="3:11" ht="15.75" customHeight="1">
      <c r="C114" s="26"/>
      <c r="E114" s="22"/>
      <c r="I114" s="9"/>
      <c r="J114" s="2"/>
      <c r="K114" s="9"/>
    </row>
    <row r="115" spans="3:11" ht="15.75" customHeight="1">
      <c r="C115" s="26"/>
      <c r="E115" s="22"/>
      <c r="I115" s="9"/>
      <c r="J115" s="2"/>
      <c r="K115" s="9"/>
    </row>
    <row r="116" spans="3:11" ht="15.75" customHeight="1">
      <c r="C116" s="26"/>
      <c r="E116" s="22"/>
      <c r="I116" s="9"/>
      <c r="J116" s="2"/>
      <c r="K116" s="9"/>
    </row>
    <row r="117" spans="3:11" ht="15.75" customHeight="1">
      <c r="C117" s="26"/>
      <c r="E117" s="22"/>
      <c r="I117" s="9"/>
      <c r="J117" s="2"/>
      <c r="K117" s="9"/>
    </row>
    <row r="118" spans="3:11" ht="15.75" customHeight="1">
      <c r="C118" s="26"/>
      <c r="E118" s="22"/>
      <c r="I118" s="9"/>
      <c r="J118" s="2"/>
      <c r="K118" s="9"/>
    </row>
    <row r="119" spans="3:11" ht="15.75" customHeight="1">
      <c r="C119" s="26"/>
      <c r="E119" s="22"/>
      <c r="I119" s="9"/>
      <c r="J119" s="2"/>
      <c r="K119" s="9"/>
    </row>
    <row r="120" spans="3:11" ht="15.75" customHeight="1">
      <c r="C120" s="26"/>
      <c r="E120" s="22"/>
      <c r="I120" s="9"/>
      <c r="J120" s="2"/>
      <c r="K120" s="9"/>
    </row>
    <row r="121" spans="3:11" ht="15.75" customHeight="1">
      <c r="C121" s="26"/>
      <c r="E121" s="22"/>
      <c r="I121" s="9"/>
      <c r="J121" s="2"/>
      <c r="K121" s="9"/>
    </row>
    <row r="122" spans="3:11" ht="15.75" customHeight="1">
      <c r="C122" s="26"/>
      <c r="E122" s="22"/>
      <c r="I122" s="9"/>
      <c r="J122" s="2"/>
      <c r="K122" s="9"/>
    </row>
    <row r="123" spans="3:11" ht="15.75" customHeight="1">
      <c r="C123" s="26"/>
      <c r="E123" s="22"/>
      <c r="I123" s="9"/>
      <c r="J123" s="2"/>
      <c r="K123" s="9"/>
    </row>
    <row r="124" spans="3:11" ht="15.75" customHeight="1">
      <c r="C124" s="26"/>
      <c r="E124" s="22"/>
      <c r="I124" s="9"/>
      <c r="J124" s="2"/>
      <c r="K124" s="9"/>
    </row>
    <row r="125" spans="3:11" ht="15.75" customHeight="1">
      <c r="C125" s="26"/>
      <c r="E125" s="22"/>
      <c r="I125" s="9"/>
      <c r="J125" s="2"/>
      <c r="K125" s="9"/>
    </row>
    <row r="126" spans="3:11" ht="15.75" customHeight="1">
      <c r="C126" s="26"/>
      <c r="E126" s="22"/>
      <c r="I126" s="9"/>
      <c r="J126" s="2"/>
      <c r="K126" s="9"/>
    </row>
    <row r="127" spans="3:11" ht="15.75" customHeight="1">
      <c r="C127" s="26"/>
      <c r="E127" s="22"/>
      <c r="I127" s="9"/>
      <c r="J127" s="2"/>
      <c r="K127" s="9"/>
    </row>
    <row r="128" spans="3:11" ht="15.75" customHeight="1">
      <c r="C128" s="26"/>
      <c r="E128" s="22"/>
      <c r="I128" s="9"/>
      <c r="J128" s="2"/>
      <c r="K128" s="9"/>
    </row>
    <row r="129" spans="3:11" ht="15.75" customHeight="1">
      <c r="C129" s="26"/>
      <c r="E129" s="22"/>
      <c r="I129" s="9"/>
      <c r="J129" s="2"/>
      <c r="K129" s="9"/>
    </row>
    <row r="130" spans="3:11" ht="15.75" customHeight="1">
      <c r="C130" s="26"/>
      <c r="E130" s="22"/>
      <c r="I130" s="9"/>
      <c r="J130" s="2"/>
      <c r="K130" s="9"/>
    </row>
    <row r="131" spans="3:11" ht="15.75" customHeight="1">
      <c r="C131" s="26"/>
      <c r="E131" s="22"/>
      <c r="I131" s="9"/>
      <c r="J131" s="2"/>
      <c r="K131" s="9"/>
    </row>
    <row r="132" spans="3:11" ht="15.75" customHeight="1">
      <c r="C132" s="26"/>
      <c r="E132" s="22"/>
      <c r="I132" s="9"/>
      <c r="J132" s="2"/>
      <c r="K132" s="9"/>
    </row>
    <row r="133" spans="3:11" ht="15.75" customHeight="1">
      <c r="C133" s="26"/>
      <c r="E133" s="22"/>
      <c r="I133" s="9"/>
      <c r="J133" s="2"/>
      <c r="K133" s="9"/>
    </row>
    <row r="134" spans="3:11" ht="15.75" customHeight="1">
      <c r="C134" s="26"/>
      <c r="E134" s="22"/>
      <c r="I134" s="9"/>
      <c r="J134" s="2"/>
      <c r="K134" s="9"/>
    </row>
    <row r="135" spans="3:11" ht="15.75" customHeight="1">
      <c r="C135" s="26"/>
      <c r="E135" s="22"/>
      <c r="I135" s="9"/>
      <c r="J135" s="2"/>
      <c r="K135" s="9"/>
    </row>
    <row r="136" spans="3:11" ht="15.75" customHeight="1">
      <c r="C136" s="26"/>
      <c r="E136" s="22"/>
      <c r="I136" s="9"/>
      <c r="J136" s="2"/>
      <c r="K136" s="9"/>
    </row>
    <row r="137" spans="3:11" ht="15.75" customHeight="1">
      <c r="C137" s="26"/>
      <c r="E137" s="22"/>
      <c r="I137" s="9"/>
      <c r="J137" s="2"/>
      <c r="K137" s="9"/>
    </row>
    <row r="138" spans="3:11" ht="15.75" customHeight="1">
      <c r="C138" s="26"/>
      <c r="E138" s="22"/>
      <c r="I138" s="9"/>
      <c r="J138" s="2"/>
      <c r="K138" s="9"/>
    </row>
    <row r="139" spans="3:11" ht="15.75" customHeight="1">
      <c r="C139" s="26"/>
      <c r="E139" s="22"/>
      <c r="I139" s="9"/>
      <c r="J139" s="2"/>
      <c r="K139" s="9"/>
    </row>
    <row r="140" spans="3:11" ht="15.75" customHeight="1">
      <c r="C140" s="26"/>
      <c r="E140" s="22"/>
      <c r="I140" s="9"/>
      <c r="J140" s="2"/>
      <c r="K140" s="9"/>
    </row>
    <row r="141" spans="3:11" ht="15.75" customHeight="1">
      <c r="C141" s="26"/>
      <c r="E141" s="22"/>
      <c r="I141" s="9"/>
      <c r="J141" s="2"/>
      <c r="K141" s="9"/>
    </row>
    <row r="142" spans="3:11" ht="15.75" customHeight="1">
      <c r="C142" s="26"/>
      <c r="E142" s="22"/>
      <c r="I142" s="9"/>
      <c r="J142" s="2"/>
      <c r="K142" s="9"/>
    </row>
    <row r="143" spans="3:11" ht="15.75" customHeight="1">
      <c r="C143" s="26"/>
      <c r="E143" s="22"/>
      <c r="I143" s="9"/>
      <c r="J143" s="2"/>
      <c r="K143" s="9"/>
    </row>
    <row r="144" spans="3:11" ht="15.75" customHeight="1">
      <c r="C144" s="26"/>
      <c r="E144" s="22"/>
      <c r="I144" s="9"/>
      <c r="J144" s="2"/>
      <c r="K144" s="9"/>
    </row>
    <row r="145" spans="3:11" ht="15.75" customHeight="1">
      <c r="C145" s="26"/>
      <c r="E145" s="22"/>
      <c r="I145" s="9"/>
      <c r="J145" s="2"/>
      <c r="K145" s="9"/>
    </row>
    <row r="146" spans="3:11" ht="15.75" customHeight="1">
      <c r="C146" s="26"/>
      <c r="E146" s="22"/>
      <c r="I146" s="9"/>
      <c r="J146" s="2"/>
      <c r="K146" s="9"/>
    </row>
    <row r="147" spans="3:11" ht="15.75" customHeight="1">
      <c r="C147" s="26"/>
      <c r="E147" s="22"/>
      <c r="I147" s="9"/>
      <c r="J147" s="2"/>
      <c r="K147" s="9"/>
    </row>
    <row r="148" spans="3:11" ht="15.75" customHeight="1">
      <c r="C148" s="26"/>
      <c r="E148" s="22"/>
      <c r="I148" s="9"/>
      <c r="J148" s="2"/>
      <c r="K148" s="9"/>
    </row>
    <row r="149" spans="3:11" ht="15.75" customHeight="1">
      <c r="C149" s="26"/>
      <c r="E149" s="22"/>
      <c r="I149" s="9"/>
      <c r="J149" s="2"/>
      <c r="K149" s="9"/>
    </row>
    <row r="150" spans="3:11" ht="15.75" customHeight="1">
      <c r="C150" s="26"/>
      <c r="E150" s="22"/>
      <c r="I150" s="9"/>
      <c r="J150" s="2"/>
      <c r="K150" s="9"/>
    </row>
    <row r="151" spans="3:11" ht="15.75" customHeight="1">
      <c r="C151" s="26"/>
      <c r="E151" s="22"/>
      <c r="I151" s="9"/>
      <c r="J151" s="2"/>
      <c r="K151" s="9"/>
    </row>
    <row r="152" spans="3:11" ht="15.75" customHeight="1">
      <c r="C152" s="26"/>
      <c r="E152" s="22"/>
      <c r="I152" s="9"/>
      <c r="J152" s="2"/>
      <c r="K152" s="9"/>
    </row>
    <row r="153" spans="3:11" ht="15.75" customHeight="1">
      <c r="C153" s="26"/>
      <c r="E153" s="22"/>
      <c r="I153" s="9"/>
      <c r="J153" s="2"/>
      <c r="K153" s="9"/>
    </row>
    <row r="154" spans="3:11" ht="15.75" customHeight="1">
      <c r="C154" s="26"/>
      <c r="E154" s="22"/>
      <c r="I154" s="9"/>
      <c r="J154" s="2"/>
      <c r="K154" s="9"/>
    </row>
    <row r="155" spans="3:11" ht="15.75" customHeight="1">
      <c r="C155" s="26"/>
      <c r="E155" s="22"/>
      <c r="I155" s="9"/>
      <c r="J155" s="2"/>
      <c r="K155" s="9"/>
    </row>
    <row r="156" spans="3:11" ht="15.75" customHeight="1">
      <c r="C156" s="26"/>
      <c r="E156" s="22"/>
      <c r="I156" s="9"/>
      <c r="J156" s="2"/>
      <c r="K156" s="9"/>
    </row>
    <row r="157" spans="3:11" ht="15.75" customHeight="1">
      <c r="C157" s="26"/>
      <c r="E157" s="22"/>
      <c r="I157" s="9"/>
      <c r="J157" s="2"/>
      <c r="K157" s="9"/>
    </row>
    <row r="158" spans="3:11" ht="15.75" customHeight="1">
      <c r="C158" s="26"/>
      <c r="E158" s="22"/>
      <c r="I158" s="9"/>
      <c r="J158" s="2"/>
      <c r="K158" s="9"/>
    </row>
    <row r="159" spans="3:11" ht="15.75" customHeight="1">
      <c r="C159" s="26"/>
      <c r="E159" s="22"/>
      <c r="I159" s="9"/>
      <c r="J159" s="2"/>
      <c r="K159" s="9"/>
    </row>
    <row r="160" spans="3:11" ht="15.75" customHeight="1">
      <c r="C160" s="26"/>
      <c r="E160" s="22"/>
      <c r="I160" s="9"/>
      <c r="J160" s="2"/>
      <c r="K160" s="9"/>
    </row>
    <row r="161" spans="3:11" ht="15.75" customHeight="1">
      <c r="C161" s="26"/>
      <c r="E161" s="22"/>
      <c r="I161" s="9"/>
      <c r="J161" s="2"/>
      <c r="K161" s="9"/>
    </row>
    <row r="162" spans="3:11" ht="15.75" customHeight="1">
      <c r="C162" s="26"/>
      <c r="E162" s="22"/>
      <c r="I162" s="9"/>
      <c r="J162" s="2"/>
      <c r="K162" s="9"/>
    </row>
    <row r="163" spans="3:11" ht="15.75" customHeight="1">
      <c r="C163" s="26"/>
      <c r="E163" s="22"/>
      <c r="I163" s="9"/>
      <c r="J163" s="2"/>
      <c r="K163" s="9"/>
    </row>
    <row r="164" spans="3:11" ht="15.75" customHeight="1">
      <c r="C164" s="26"/>
      <c r="E164" s="22"/>
      <c r="I164" s="9"/>
      <c r="J164" s="2"/>
      <c r="K164" s="9"/>
    </row>
    <row r="165" spans="3:11" ht="15.75" customHeight="1">
      <c r="C165" s="26"/>
      <c r="E165" s="22"/>
      <c r="I165" s="9"/>
      <c r="J165" s="2"/>
      <c r="K165" s="9"/>
    </row>
    <row r="166" spans="3:11" ht="15.75" customHeight="1">
      <c r="C166" s="26"/>
      <c r="E166" s="22"/>
      <c r="I166" s="9"/>
      <c r="J166" s="2"/>
      <c r="K166" s="9"/>
    </row>
    <row r="167" spans="3:11" ht="15.75" customHeight="1">
      <c r="C167" s="26"/>
      <c r="E167" s="22"/>
      <c r="I167" s="9"/>
      <c r="J167" s="2"/>
      <c r="K167" s="9"/>
    </row>
    <row r="168" spans="3:11" ht="15.75" customHeight="1">
      <c r="C168" s="26"/>
      <c r="E168" s="22"/>
      <c r="I168" s="9"/>
      <c r="J168" s="2"/>
      <c r="K168" s="9"/>
    </row>
    <row r="169" spans="3:11" ht="15.75" customHeight="1">
      <c r="C169" s="26"/>
      <c r="E169" s="22"/>
      <c r="I169" s="9"/>
      <c r="J169" s="2"/>
      <c r="K169" s="9"/>
    </row>
    <row r="170" spans="3:11" ht="15.75" customHeight="1">
      <c r="C170" s="26"/>
      <c r="E170" s="22"/>
      <c r="I170" s="9"/>
      <c r="J170" s="2"/>
      <c r="K170" s="9"/>
    </row>
    <row r="171" spans="3:11" ht="15.75" customHeight="1">
      <c r="C171" s="26"/>
      <c r="E171" s="22"/>
      <c r="I171" s="9"/>
      <c r="J171" s="2"/>
      <c r="K171" s="9"/>
    </row>
    <row r="172" spans="3:11" ht="15.75" customHeight="1">
      <c r="C172" s="26"/>
      <c r="E172" s="22"/>
      <c r="I172" s="9"/>
      <c r="J172" s="2"/>
      <c r="K172" s="9"/>
    </row>
    <row r="173" spans="3:11" ht="15.75" customHeight="1">
      <c r="C173" s="26"/>
      <c r="E173" s="22"/>
      <c r="I173" s="9"/>
      <c r="J173" s="2"/>
      <c r="K173" s="9"/>
    </row>
    <row r="174" spans="3:11" ht="15.75" customHeight="1">
      <c r="C174" s="26"/>
      <c r="E174" s="22"/>
      <c r="I174" s="9"/>
      <c r="J174" s="2"/>
      <c r="K174" s="9"/>
    </row>
    <row r="175" spans="3:11" ht="15.75" customHeight="1">
      <c r="C175" s="26"/>
      <c r="E175" s="22"/>
      <c r="I175" s="9"/>
      <c r="J175" s="2"/>
      <c r="K175" s="9"/>
    </row>
    <row r="176" spans="3:11" ht="15.75" customHeight="1">
      <c r="C176" s="26"/>
      <c r="E176" s="22"/>
      <c r="I176" s="9"/>
      <c r="J176" s="2"/>
      <c r="K176" s="9"/>
    </row>
    <row r="177" spans="3:11" ht="15.75" customHeight="1">
      <c r="C177" s="26"/>
      <c r="E177" s="22"/>
      <c r="I177" s="9"/>
      <c r="J177" s="2"/>
      <c r="K177" s="9"/>
    </row>
    <row r="178" spans="3:11" ht="15.75" customHeight="1">
      <c r="C178" s="26"/>
      <c r="E178" s="22"/>
      <c r="I178" s="9"/>
      <c r="J178" s="2"/>
      <c r="K178" s="9"/>
    </row>
    <row r="179" spans="3:11" ht="15.75" customHeight="1">
      <c r="C179" s="26"/>
      <c r="E179" s="22"/>
      <c r="I179" s="9"/>
      <c r="J179" s="2"/>
      <c r="K179" s="9"/>
    </row>
    <row r="180" spans="3:11" ht="15.75" customHeight="1">
      <c r="C180" s="26"/>
      <c r="E180" s="22"/>
      <c r="I180" s="9"/>
      <c r="J180" s="2"/>
      <c r="K180" s="9"/>
    </row>
    <row r="181" spans="3:11" ht="15.75" customHeight="1">
      <c r="C181" s="26"/>
      <c r="E181" s="22"/>
      <c r="I181" s="9"/>
      <c r="J181" s="2"/>
      <c r="K181" s="9"/>
    </row>
    <row r="182" spans="3:11" ht="15.75" customHeight="1">
      <c r="C182" s="26"/>
      <c r="E182" s="22"/>
      <c r="I182" s="9"/>
      <c r="J182" s="2"/>
      <c r="K182" s="9"/>
    </row>
    <row r="183" spans="3:11" ht="15.75" customHeight="1">
      <c r="C183" s="26"/>
      <c r="E183" s="22"/>
      <c r="I183" s="9"/>
      <c r="J183" s="2"/>
      <c r="K183" s="9"/>
    </row>
    <row r="184" spans="3:11" ht="15.75" customHeight="1">
      <c r="C184" s="26"/>
      <c r="E184" s="22"/>
      <c r="I184" s="9"/>
      <c r="J184" s="2"/>
      <c r="K184" s="9"/>
    </row>
    <row r="185" spans="3:11" ht="15.75" customHeight="1">
      <c r="C185" s="26"/>
      <c r="E185" s="22"/>
      <c r="I185" s="9"/>
      <c r="J185" s="2"/>
      <c r="K185" s="9"/>
    </row>
    <row r="186" spans="3:11" ht="15.75" customHeight="1">
      <c r="C186" s="26"/>
      <c r="E186" s="22"/>
      <c r="I186" s="9"/>
      <c r="J186" s="2"/>
      <c r="K186" s="9"/>
    </row>
    <row r="187" spans="3:11" ht="15.75" customHeight="1">
      <c r="C187" s="26"/>
      <c r="E187" s="22"/>
      <c r="I187" s="9"/>
      <c r="J187" s="2"/>
      <c r="K187" s="9"/>
    </row>
    <row r="188" spans="3:11" ht="15.75" customHeight="1">
      <c r="C188" s="26"/>
      <c r="E188" s="22"/>
      <c r="I188" s="9"/>
      <c r="J188" s="2"/>
      <c r="K188" s="9"/>
    </row>
    <row r="189" spans="3:11" ht="15.75" customHeight="1">
      <c r="C189" s="26"/>
      <c r="E189" s="22"/>
      <c r="I189" s="9"/>
      <c r="J189" s="2"/>
      <c r="K189" s="9"/>
    </row>
    <row r="190" spans="3:11" ht="15.75" customHeight="1">
      <c r="C190" s="26"/>
      <c r="E190" s="22"/>
      <c r="I190" s="9"/>
      <c r="J190" s="2"/>
      <c r="K190" s="9"/>
    </row>
    <row r="191" spans="3:11" ht="15.75" customHeight="1">
      <c r="C191" s="26"/>
      <c r="E191" s="22"/>
      <c r="I191" s="9"/>
      <c r="J191" s="2"/>
      <c r="K191" s="9"/>
    </row>
    <row r="192" spans="3:11" ht="15.75" customHeight="1">
      <c r="C192" s="26"/>
      <c r="E192" s="22"/>
      <c r="I192" s="9"/>
      <c r="J192" s="2"/>
      <c r="K192" s="9"/>
    </row>
    <row r="193" spans="3:11" ht="15.75" customHeight="1">
      <c r="C193" s="26"/>
      <c r="E193" s="22"/>
      <c r="I193" s="9"/>
      <c r="J193" s="2"/>
      <c r="K193" s="9"/>
    </row>
    <row r="194" spans="3:11" ht="15.75" customHeight="1">
      <c r="C194" s="26"/>
      <c r="E194" s="22"/>
      <c r="I194" s="9"/>
      <c r="J194" s="2"/>
      <c r="K194" s="9"/>
    </row>
    <row r="195" spans="3:11" ht="15.75" customHeight="1">
      <c r="C195" s="26"/>
      <c r="E195" s="22"/>
      <c r="I195" s="9"/>
      <c r="J195" s="2"/>
      <c r="K195" s="9"/>
    </row>
    <row r="196" spans="3:11" ht="15.75" customHeight="1">
      <c r="C196" s="26"/>
      <c r="E196" s="22"/>
      <c r="I196" s="9"/>
      <c r="J196" s="2"/>
      <c r="K196" s="9"/>
    </row>
    <row r="197" spans="3:11" ht="15.75" customHeight="1">
      <c r="C197" s="26"/>
      <c r="E197" s="22"/>
      <c r="I197" s="9"/>
      <c r="J197" s="2"/>
      <c r="K197" s="9"/>
    </row>
    <row r="198" spans="3:11" ht="15.75" customHeight="1">
      <c r="C198" s="26"/>
      <c r="E198" s="22"/>
      <c r="I198" s="9"/>
      <c r="J198" s="2"/>
      <c r="K198" s="9"/>
    </row>
    <row r="199" spans="3:11" ht="15.75" customHeight="1">
      <c r="C199" s="26"/>
      <c r="E199" s="22"/>
      <c r="I199" s="9"/>
      <c r="J199" s="2"/>
      <c r="K199" s="9"/>
    </row>
    <row r="200" spans="3:11" ht="15.75" customHeight="1">
      <c r="C200" s="26"/>
      <c r="E200" s="22"/>
      <c r="I200" s="9"/>
      <c r="J200" s="2"/>
      <c r="K200" s="9"/>
    </row>
    <row r="201" spans="3:11" ht="15.75" customHeight="1">
      <c r="C201" s="26"/>
      <c r="E201" s="22"/>
      <c r="I201" s="9"/>
      <c r="J201" s="2"/>
      <c r="K201" s="9"/>
    </row>
    <row r="202" spans="3:11" ht="15.75" customHeight="1">
      <c r="C202" s="26"/>
      <c r="E202" s="22"/>
      <c r="I202" s="9"/>
      <c r="J202" s="2"/>
      <c r="K202" s="9"/>
    </row>
    <row r="203" spans="3:11" ht="15.75" customHeight="1">
      <c r="C203" s="26"/>
      <c r="E203" s="22"/>
      <c r="I203" s="9"/>
      <c r="J203" s="2"/>
      <c r="K203" s="9"/>
    </row>
    <row r="204" spans="3:11" ht="15.75" customHeight="1">
      <c r="C204" s="26"/>
      <c r="E204" s="22"/>
      <c r="I204" s="9"/>
      <c r="J204" s="2"/>
      <c r="K204" s="9"/>
    </row>
    <row r="205" spans="3:11" ht="15.75" customHeight="1">
      <c r="C205" s="26"/>
      <c r="E205" s="22"/>
      <c r="I205" s="9"/>
      <c r="J205" s="2"/>
      <c r="K205" s="9"/>
    </row>
    <row r="206" spans="3:11" ht="15.75" customHeight="1">
      <c r="C206" s="26"/>
      <c r="E206" s="22"/>
      <c r="I206" s="9"/>
      <c r="J206" s="2"/>
      <c r="K206" s="9"/>
    </row>
    <row r="207" spans="3:11" ht="15.75" customHeight="1">
      <c r="C207" s="26"/>
      <c r="E207" s="22"/>
      <c r="I207" s="9"/>
      <c r="J207" s="2"/>
      <c r="K207" s="9"/>
    </row>
    <row r="208" spans="3:11" ht="15.75" customHeight="1">
      <c r="C208" s="26"/>
      <c r="E208" s="22"/>
      <c r="I208" s="9"/>
      <c r="J208" s="2"/>
      <c r="K208" s="9"/>
    </row>
    <row r="209" spans="3:11" ht="15.75" customHeight="1">
      <c r="C209" s="26"/>
      <c r="E209" s="22"/>
      <c r="I209" s="9"/>
      <c r="J209" s="2"/>
      <c r="K209" s="9"/>
    </row>
    <row r="210" spans="3:11" ht="15.75" customHeight="1">
      <c r="C210" s="26"/>
      <c r="E210" s="22"/>
      <c r="I210" s="9"/>
      <c r="J210" s="2"/>
      <c r="K210" s="9"/>
    </row>
    <row r="211" spans="3:11" ht="15.75" customHeight="1">
      <c r="C211" s="26"/>
      <c r="E211" s="22"/>
      <c r="I211" s="9"/>
      <c r="J211" s="2"/>
      <c r="K211" s="9"/>
    </row>
    <row r="212" spans="3:11" ht="15.75" customHeight="1">
      <c r="C212" s="26"/>
      <c r="E212" s="22"/>
      <c r="I212" s="9"/>
      <c r="J212" s="2"/>
      <c r="K212" s="9"/>
    </row>
    <row r="213" spans="3:11" ht="15.75" customHeight="1">
      <c r="C213" s="26"/>
      <c r="E213" s="22"/>
      <c r="I213" s="9"/>
      <c r="J213" s="2"/>
      <c r="K213" s="9"/>
    </row>
    <row r="214" spans="3:11" ht="15.75" customHeight="1">
      <c r="C214" s="26"/>
      <c r="E214" s="22"/>
      <c r="I214" s="9"/>
      <c r="J214" s="2"/>
      <c r="K214" s="9"/>
    </row>
    <row r="215" spans="3:11" ht="15.75" customHeight="1">
      <c r="C215" s="26"/>
      <c r="E215" s="22"/>
      <c r="I215" s="9"/>
      <c r="J215" s="2"/>
      <c r="K215" s="9"/>
    </row>
    <row r="216" spans="3:11" ht="15.75" customHeight="1">
      <c r="C216" s="26"/>
      <c r="E216" s="22"/>
      <c r="I216" s="9"/>
      <c r="J216" s="2"/>
      <c r="K216" s="9"/>
    </row>
    <row r="217" spans="3:11" ht="15.75" customHeight="1">
      <c r="C217" s="26"/>
      <c r="E217" s="22"/>
      <c r="I217" s="9"/>
      <c r="J217" s="2"/>
      <c r="K217" s="9"/>
    </row>
    <row r="218" spans="3:11" ht="15.75" customHeight="1">
      <c r="C218" s="26"/>
      <c r="E218" s="22"/>
      <c r="I218" s="9"/>
      <c r="J218" s="2"/>
      <c r="K218" s="9"/>
    </row>
    <row r="219" spans="3:11" ht="15.75" customHeight="1">
      <c r="C219" s="26"/>
      <c r="E219" s="22"/>
      <c r="I219" s="9"/>
      <c r="J219" s="2"/>
      <c r="K219" s="9"/>
    </row>
    <row r="220" spans="3:11" ht="15.75" customHeight="1">
      <c r="C220" s="26"/>
      <c r="E220" s="22"/>
      <c r="I220" s="9"/>
      <c r="J220" s="2"/>
      <c r="K220" s="9"/>
    </row>
    <row r="221" spans="3:11" ht="15.75" customHeight="1">
      <c r="C221" s="26"/>
      <c r="E221" s="22"/>
      <c r="I221" s="9"/>
      <c r="J221" s="2"/>
      <c r="K221" s="9"/>
    </row>
    <row r="222" spans="3:11" ht="15.75" customHeight="1">
      <c r="C222" s="26"/>
      <c r="E222" s="22"/>
      <c r="I222" s="9"/>
      <c r="J222" s="2"/>
      <c r="K222" s="9"/>
    </row>
    <row r="223" spans="3:11" ht="15.75" customHeight="1">
      <c r="C223" s="26"/>
      <c r="E223" s="22"/>
      <c r="I223" s="9"/>
      <c r="J223" s="2"/>
      <c r="K223" s="9"/>
    </row>
    <row r="224" spans="3:11" ht="15.75" customHeight="1">
      <c r="C224" s="26"/>
      <c r="E224" s="22"/>
      <c r="I224" s="9"/>
      <c r="J224" s="2"/>
      <c r="K224" s="9"/>
    </row>
    <row r="225" spans="3:11" ht="15.75" customHeight="1">
      <c r="C225" s="26"/>
      <c r="E225" s="22"/>
      <c r="I225" s="9"/>
      <c r="J225" s="2"/>
      <c r="K225" s="9"/>
    </row>
    <row r="226" spans="3:11" ht="15.75" customHeight="1">
      <c r="C226" s="26"/>
      <c r="E226" s="22"/>
      <c r="I226" s="9"/>
      <c r="J226" s="2"/>
      <c r="K226" s="9"/>
    </row>
    <row r="227" spans="3:11" ht="15.75" customHeight="1">
      <c r="C227" s="26"/>
      <c r="E227" s="22"/>
      <c r="I227" s="9"/>
      <c r="J227" s="2"/>
      <c r="K227" s="9"/>
    </row>
    <row r="228" spans="3:11" ht="15.75" customHeight="1">
      <c r="C228" s="26"/>
      <c r="E228" s="22"/>
      <c r="I228" s="9"/>
      <c r="J228" s="2"/>
      <c r="K228" s="9"/>
    </row>
    <row r="229" spans="3:11" ht="15.75" customHeight="1">
      <c r="C229" s="26"/>
      <c r="E229" s="22"/>
      <c r="I229" s="9"/>
      <c r="J229" s="2"/>
      <c r="K229" s="9"/>
    </row>
    <row r="230" spans="3:11" ht="15.75" customHeight="1">
      <c r="C230" s="26"/>
      <c r="E230" s="22"/>
      <c r="I230" s="9"/>
      <c r="J230" s="2"/>
      <c r="K230" s="9"/>
    </row>
    <row r="231" spans="3:11" ht="15.75" customHeight="1">
      <c r="C231" s="26"/>
      <c r="E231" s="22"/>
      <c r="I231" s="9"/>
      <c r="J231" s="2"/>
      <c r="K231" s="9"/>
    </row>
    <row r="232" spans="3:11" ht="15.75" customHeight="1">
      <c r="C232" s="26"/>
      <c r="E232" s="22"/>
      <c r="I232" s="9"/>
      <c r="J232" s="2"/>
      <c r="K232" s="9"/>
    </row>
    <row r="233" spans="3:11" ht="15.75" customHeight="1">
      <c r="C233" s="26"/>
      <c r="E233" s="22"/>
      <c r="I233" s="9"/>
      <c r="J233" s="2"/>
      <c r="K233" s="9"/>
    </row>
    <row r="234" spans="3:11" ht="15.75" customHeight="1">
      <c r="C234" s="26"/>
      <c r="E234" s="22"/>
      <c r="I234" s="9"/>
      <c r="J234" s="2"/>
      <c r="K234" s="9"/>
    </row>
    <row r="235" spans="3:11" ht="15.75" customHeight="1">
      <c r="C235" s="26"/>
      <c r="E235" s="22"/>
      <c r="I235" s="9"/>
      <c r="J235" s="2"/>
      <c r="K235" s="9"/>
    </row>
    <row r="236" spans="3:11" ht="15.75" customHeight="1">
      <c r="C236" s="26"/>
      <c r="E236" s="22"/>
      <c r="I236" s="9"/>
      <c r="J236" s="2"/>
      <c r="K236" s="9"/>
    </row>
    <row r="237" spans="3:11" ht="15.75" customHeight="1">
      <c r="C237" s="26"/>
      <c r="E237" s="22"/>
      <c r="I237" s="9"/>
      <c r="J237" s="2"/>
      <c r="K237" s="9"/>
    </row>
    <row r="238" spans="3:11" ht="15.75" customHeight="1">
      <c r="C238" s="26"/>
      <c r="E238" s="22"/>
      <c r="I238" s="9"/>
      <c r="J238" s="2"/>
      <c r="K238" s="9"/>
    </row>
    <row r="239" spans="3:11" ht="15.75" customHeight="1">
      <c r="C239" s="26"/>
      <c r="E239" s="22"/>
      <c r="I239" s="9"/>
      <c r="J239" s="2"/>
      <c r="K239" s="9"/>
    </row>
    <row r="240" spans="3:11" ht="15.75" customHeight="1">
      <c r="C240" s="26"/>
      <c r="E240" s="22"/>
      <c r="I240" s="9"/>
      <c r="J240" s="2"/>
      <c r="K240" s="9"/>
    </row>
    <row r="241" spans="3:11" ht="15.75" customHeight="1">
      <c r="C241" s="26"/>
      <c r="E241" s="22"/>
      <c r="I241" s="9"/>
      <c r="J241" s="2"/>
      <c r="K241" s="9"/>
    </row>
    <row r="242" spans="3:11" ht="15.75" customHeight="1">
      <c r="C242" s="26"/>
      <c r="E242" s="22"/>
      <c r="I242" s="9"/>
      <c r="J242" s="2"/>
      <c r="K242" s="9"/>
    </row>
    <row r="243" spans="3:11" ht="15.75" customHeight="1">
      <c r="C243" s="26"/>
      <c r="E243" s="22"/>
      <c r="I243" s="9"/>
      <c r="J243" s="2"/>
      <c r="K243" s="9"/>
    </row>
    <row r="244" spans="3:11" ht="15.75" customHeight="1">
      <c r="C244" s="26"/>
      <c r="E244" s="22"/>
      <c r="I244" s="9"/>
      <c r="J244" s="2"/>
      <c r="K244" s="9"/>
    </row>
    <row r="245" spans="3:11" ht="15.75" customHeight="1">
      <c r="C245" s="26"/>
      <c r="E245" s="22"/>
      <c r="I245" s="9"/>
      <c r="J245" s="2"/>
      <c r="K245" s="9"/>
    </row>
    <row r="246" spans="3:11" ht="15.75" customHeight="1">
      <c r="C246" s="26"/>
      <c r="E246" s="22"/>
      <c r="I246" s="9"/>
      <c r="J246" s="2"/>
      <c r="K246" s="9"/>
    </row>
    <row r="247" spans="3:11" ht="15.75" customHeight="1">
      <c r="C247" s="26"/>
      <c r="E247" s="22"/>
      <c r="I247" s="9"/>
      <c r="J247" s="2"/>
      <c r="K247" s="9"/>
    </row>
    <row r="248" spans="3:11" ht="15.75" customHeight="1">
      <c r="C248" s="26"/>
      <c r="E248" s="22"/>
      <c r="I248" s="9"/>
      <c r="J248" s="2"/>
      <c r="K248" s="9"/>
    </row>
    <row r="249" spans="3:11" ht="15.75" customHeight="1">
      <c r="C249" s="26"/>
      <c r="E249" s="22"/>
      <c r="I249" s="9"/>
      <c r="J249" s="2"/>
      <c r="K249" s="9"/>
    </row>
    <row r="250" spans="3:11" ht="15.75" customHeight="1">
      <c r="C250" s="26"/>
      <c r="E250" s="22"/>
      <c r="I250" s="9"/>
      <c r="J250" s="2"/>
      <c r="K250" s="9"/>
    </row>
    <row r="251" spans="3:11" ht="15.75" customHeight="1">
      <c r="C251" s="26"/>
      <c r="E251" s="22"/>
      <c r="I251" s="9"/>
      <c r="J251" s="2"/>
      <c r="K251" s="9"/>
    </row>
    <row r="252" spans="3:11" ht="15.75" customHeight="1">
      <c r="C252" s="26"/>
      <c r="E252" s="22"/>
      <c r="I252" s="9"/>
      <c r="J252" s="2"/>
      <c r="K252" s="9"/>
    </row>
    <row r="253" spans="3:11" ht="15.75" customHeight="1">
      <c r="C253" s="26"/>
      <c r="E253" s="22"/>
      <c r="I253" s="9"/>
      <c r="J253" s="2"/>
      <c r="K253" s="9"/>
    </row>
    <row r="254" spans="3:11" ht="15.75" customHeight="1">
      <c r="C254" s="26"/>
      <c r="E254" s="22"/>
      <c r="I254" s="9"/>
      <c r="J254" s="2"/>
      <c r="K254" s="9"/>
    </row>
    <row r="255" spans="3:11" ht="15.75" customHeight="1">
      <c r="C255" s="26"/>
      <c r="E255" s="22"/>
      <c r="I255" s="9"/>
      <c r="J255" s="2"/>
      <c r="K255" s="9"/>
    </row>
    <row r="256" spans="3:11" ht="15.75" customHeight="1">
      <c r="C256" s="26"/>
      <c r="E256" s="22"/>
      <c r="I256" s="9"/>
      <c r="J256" s="2"/>
      <c r="K256" s="9"/>
    </row>
    <row r="257" spans="3:11" ht="15.75" customHeight="1">
      <c r="C257" s="26"/>
      <c r="E257" s="22"/>
      <c r="I257" s="9"/>
      <c r="J257" s="2"/>
      <c r="K257" s="9"/>
    </row>
    <row r="258" spans="3:11" ht="15.75" customHeight="1">
      <c r="C258" s="26"/>
      <c r="E258" s="22"/>
      <c r="I258" s="9"/>
      <c r="J258" s="2"/>
      <c r="K258" s="9"/>
    </row>
    <row r="259" spans="3:11" ht="15.75" customHeight="1">
      <c r="C259" s="26"/>
      <c r="E259" s="22"/>
      <c r="I259" s="9"/>
      <c r="J259" s="2"/>
      <c r="K259" s="9"/>
    </row>
    <row r="260" spans="3:11" ht="15.75" customHeight="1">
      <c r="C260" s="26"/>
      <c r="E260" s="22"/>
      <c r="I260" s="9"/>
      <c r="J260" s="2"/>
      <c r="K260" s="9"/>
    </row>
    <row r="261" spans="3:11" ht="15.75" customHeight="1">
      <c r="C261" s="26"/>
      <c r="E261" s="22"/>
      <c r="I261" s="9"/>
      <c r="J261" s="2"/>
      <c r="K261" s="9"/>
    </row>
    <row r="262" spans="3:11" ht="15.75" customHeight="1">
      <c r="C262" s="26"/>
      <c r="E262" s="22"/>
      <c r="I262" s="9"/>
      <c r="J262" s="2"/>
      <c r="K262" s="9"/>
    </row>
    <row r="263" spans="3:11" ht="15.75" customHeight="1">
      <c r="C263" s="26"/>
      <c r="E263" s="22"/>
      <c r="I263" s="9"/>
      <c r="J263" s="2"/>
      <c r="K263" s="9"/>
    </row>
    <row r="264" spans="3:11" ht="15.75" customHeight="1">
      <c r="C264" s="26"/>
      <c r="E264" s="22"/>
      <c r="I264" s="9"/>
      <c r="J264" s="2"/>
      <c r="K264" s="9"/>
    </row>
    <row r="265" spans="3:11" ht="15.75" customHeight="1">
      <c r="C265" s="26"/>
      <c r="E265" s="22"/>
      <c r="I265" s="9"/>
      <c r="J265" s="2"/>
      <c r="K265" s="9"/>
    </row>
    <row r="266" spans="3:11" ht="15.75" customHeight="1">
      <c r="C266" s="26"/>
      <c r="E266" s="22"/>
      <c r="I266" s="9"/>
      <c r="J266" s="2"/>
      <c r="K266" s="9"/>
    </row>
    <row r="267" spans="3:11" ht="15.75" customHeight="1">
      <c r="C267" s="26"/>
      <c r="E267" s="22"/>
      <c r="I267" s="9"/>
      <c r="J267" s="2"/>
      <c r="K267" s="9"/>
    </row>
    <row r="268" spans="3:11" ht="15.75" customHeight="1">
      <c r="C268" s="26"/>
      <c r="E268" s="22"/>
      <c r="I268" s="9"/>
      <c r="J268" s="2"/>
      <c r="K268" s="9"/>
    </row>
    <row r="269" spans="3:11" ht="15.75" customHeight="1">
      <c r="C269" s="26"/>
      <c r="E269" s="22"/>
      <c r="I269" s="9"/>
      <c r="J269" s="2"/>
      <c r="K269" s="9"/>
    </row>
    <row r="270" spans="3:11" ht="15.75" customHeight="1">
      <c r="C270" s="26"/>
      <c r="E270" s="22"/>
      <c r="I270" s="9"/>
      <c r="J270" s="2"/>
      <c r="K270" s="9"/>
    </row>
    <row r="271" spans="3:11" ht="15.75" customHeight="1">
      <c r="C271" s="26"/>
      <c r="E271" s="22"/>
      <c r="I271" s="9"/>
      <c r="J271" s="2"/>
      <c r="K271" s="9"/>
    </row>
    <row r="272" spans="3:11" ht="15.75" customHeight="1">
      <c r="C272" s="26"/>
      <c r="E272" s="22"/>
      <c r="I272" s="9"/>
      <c r="J272" s="2"/>
      <c r="K272" s="9"/>
    </row>
    <row r="273" spans="3:11" ht="15.75" customHeight="1">
      <c r="C273" s="26"/>
      <c r="E273" s="22"/>
      <c r="I273" s="9"/>
      <c r="J273" s="2"/>
      <c r="K273" s="9"/>
    </row>
    <row r="274" spans="3:11" ht="15.75" customHeight="1">
      <c r="C274" s="26"/>
      <c r="E274" s="22"/>
      <c r="I274" s="9"/>
      <c r="J274" s="2"/>
      <c r="K274" s="9"/>
    </row>
    <row r="275" spans="3:11" ht="15.75" customHeight="1">
      <c r="C275" s="26"/>
      <c r="E275" s="22"/>
      <c r="I275" s="9"/>
      <c r="J275" s="2"/>
      <c r="K275" s="9"/>
    </row>
    <row r="276" spans="3:11" ht="15.75" customHeight="1">
      <c r="C276" s="26"/>
      <c r="E276" s="22"/>
      <c r="I276" s="9"/>
      <c r="J276" s="2"/>
      <c r="K276" s="9"/>
    </row>
    <row r="277" spans="3:11" ht="15.75" customHeight="1">
      <c r="C277" s="26"/>
      <c r="E277" s="22"/>
      <c r="I277" s="9"/>
      <c r="J277" s="2"/>
      <c r="K277" s="9"/>
    </row>
    <row r="278" spans="3:11" ht="15.75" customHeight="1">
      <c r="C278" s="26"/>
      <c r="E278" s="22"/>
      <c r="I278" s="9"/>
      <c r="J278" s="2"/>
      <c r="K278" s="9"/>
    </row>
    <row r="279" spans="3:11" ht="15.75" customHeight="1">
      <c r="C279" s="26"/>
      <c r="E279" s="22"/>
      <c r="I279" s="9"/>
      <c r="J279" s="2"/>
      <c r="K279" s="9"/>
    </row>
    <row r="280" spans="3:11" ht="15.75" customHeight="1">
      <c r="C280" s="26"/>
      <c r="E280" s="22"/>
      <c r="I280" s="9"/>
      <c r="J280" s="2"/>
      <c r="K280" s="9"/>
    </row>
    <row r="281" spans="3:11" ht="15.75" customHeight="1">
      <c r="C281" s="26"/>
      <c r="E281" s="22"/>
      <c r="I281" s="9"/>
      <c r="J281" s="2"/>
      <c r="K281" s="9"/>
    </row>
    <row r="282" spans="3:11" ht="15.75" customHeight="1">
      <c r="C282" s="26"/>
      <c r="E282" s="22"/>
      <c r="I282" s="9"/>
      <c r="J282" s="2"/>
      <c r="K282" s="9"/>
    </row>
    <row r="283" spans="3:11" ht="15.75" customHeight="1">
      <c r="C283" s="26"/>
      <c r="E283" s="22"/>
      <c r="I283" s="9"/>
      <c r="J283" s="2"/>
      <c r="K283" s="9"/>
    </row>
    <row r="284" spans="3:11" ht="15.75" customHeight="1">
      <c r="C284" s="26"/>
      <c r="E284" s="22"/>
      <c r="I284" s="9"/>
      <c r="J284" s="2"/>
      <c r="K284" s="9"/>
    </row>
    <row r="285" spans="3:11" ht="15.75" customHeight="1">
      <c r="C285" s="26"/>
      <c r="E285" s="22"/>
      <c r="I285" s="9"/>
      <c r="J285" s="2"/>
      <c r="K285" s="9"/>
    </row>
    <row r="286" spans="3:11" ht="15.75" customHeight="1">
      <c r="C286" s="26"/>
      <c r="E286" s="22"/>
      <c r="I286" s="9"/>
      <c r="J286" s="2"/>
      <c r="K286" s="9"/>
    </row>
    <row r="287" spans="3:11" ht="15.75" customHeight="1">
      <c r="C287" s="26"/>
      <c r="E287" s="22"/>
      <c r="I287" s="9"/>
      <c r="J287" s="2"/>
      <c r="K287" s="9"/>
    </row>
    <row r="288" spans="3:11" ht="15.75" customHeight="1">
      <c r="C288" s="26"/>
      <c r="E288" s="22"/>
      <c r="I288" s="9"/>
      <c r="J288" s="2"/>
      <c r="K288" s="9"/>
    </row>
    <row r="289" spans="3:11" ht="15.75" customHeight="1">
      <c r="C289" s="26"/>
      <c r="E289" s="22"/>
      <c r="I289" s="9"/>
      <c r="J289" s="2"/>
      <c r="K289" s="9"/>
    </row>
    <row r="290" spans="3:11" ht="15.75" customHeight="1">
      <c r="C290" s="26"/>
      <c r="E290" s="22"/>
      <c r="I290" s="9"/>
      <c r="J290" s="2"/>
      <c r="K290" s="9"/>
    </row>
    <row r="291" spans="3:11" ht="15.75" customHeight="1">
      <c r="C291" s="26"/>
      <c r="E291" s="22"/>
      <c r="I291" s="9"/>
      <c r="J291" s="2"/>
      <c r="K291" s="9"/>
    </row>
    <row r="292" spans="3:11" ht="15.75" customHeight="1">
      <c r="C292" s="26"/>
      <c r="E292" s="22"/>
      <c r="I292" s="9"/>
      <c r="J292" s="2"/>
      <c r="K292" s="9"/>
    </row>
    <row r="293" spans="3:11" ht="15.75" customHeight="1">
      <c r="C293" s="26"/>
      <c r="E293" s="22"/>
      <c r="I293" s="9"/>
      <c r="J293" s="2"/>
      <c r="K293" s="9"/>
    </row>
    <row r="294" spans="3:11" ht="15.75" customHeight="1">
      <c r="C294" s="26"/>
      <c r="E294" s="22"/>
      <c r="I294" s="9"/>
      <c r="J294" s="2"/>
      <c r="K294" s="9"/>
    </row>
    <row r="295" spans="3:11" ht="15.75" customHeight="1">
      <c r="C295" s="26"/>
      <c r="E295" s="22"/>
      <c r="I295" s="9"/>
      <c r="J295" s="2"/>
      <c r="K295" s="9"/>
    </row>
    <row r="296" spans="3:11" ht="15.75" customHeight="1">
      <c r="C296" s="26"/>
      <c r="E296" s="22"/>
      <c r="I296" s="9"/>
      <c r="J296" s="2"/>
      <c r="K296" s="9"/>
    </row>
    <row r="297" spans="3:11" ht="15.75" customHeight="1">
      <c r="C297" s="26"/>
      <c r="E297" s="22"/>
      <c r="I297" s="9"/>
      <c r="J297" s="2"/>
      <c r="K297" s="9"/>
    </row>
    <row r="298" spans="3:11" ht="15.75" customHeight="1">
      <c r="C298" s="26"/>
      <c r="E298" s="22"/>
      <c r="I298" s="9"/>
      <c r="J298" s="2"/>
      <c r="K298" s="9"/>
    </row>
    <row r="299" spans="3:11" ht="15.75" customHeight="1">
      <c r="E299" s="22"/>
      <c r="I299" s="9"/>
      <c r="J299" s="2"/>
      <c r="K299" s="9"/>
    </row>
    <row r="300" spans="3:11" ht="15.75" customHeight="1">
      <c r="E300" s="22"/>
      <c r="I300" s="9"/>
      <c r="J300" s="2"/>
      <c r="K300" s="9"/>
    </row>
    <row r="301" spans="3:11" ht="15.75" customHeight="1">
      <c r="E301" s="22"/>
      <c r="I301" s="9"/>
      <c r="J301" s="2"/>
      <c r="K301" s="9"/>
    </row>
    <row r="302" spans="3:11" ht="15.75" customHeight="1">
      <c r="E302" s="22"/>
      <c r="I302" s="9"/>
      <c r="J302" s="2"/>
      <c r="K302" s="9"/>
    </row>
    <row r="303" spans="3:11" ht="15.75" customHeight="1">
      <c r="E303" s="22"/>
      <c r="I303" s="9"/>
      <c r="J303" s="2"/>
      <c r="K303" s="9"/>
    </row>
    <row r="304" spans="3:11" ht="15.75" customHeight="1">
      <c r="E304" s="22"/>
      <c r="I304" s="9"/>
      <c r="J304" s="2"/>
      <c r="K304" s="9"/>
    </row>
    <row r="305" spans="5:11" ht="15.75" customHeight="1">
      <c r="E305" s="22"/>
      <c r="I305" s="9"/>
      <c r="J305" s="2"/>
      <c r="K305" s="9"/>
    </row>
    <row r="306" spans="5:11" ht="15.75" customHeight="1">
      <c r="E306" s="22"/>
      <c r="I306" s="9"/>
      <c r="J306" s="2"/>
      <c r="K306" s="9"/>
    </row>
    <row r="307" spans="5:11" ht="15.75" customHeight="1">
      <c r="E307" s="22"/>
      <c r="I307" s="9"/>
      <c r="J307" s="2"/>
      <c r="K307" s="9"/>
    </row>
    <row r="308" spans="5:11" ht="15.75" customHeight="1">
      <c r="E308" s="22"/>
      <c r="I308" s="9"/>
      <c r="J308" s="2"/>
      <c r="K308" s="9"/>
    </row>
    <row r="309" spans="5:11" ht="15.75" customHeight="1">
      <c r="E309" s="22"/>
      <c r="I309" s="9"/>
      <c r="J309" s="2"/>
      <c r="K309" s="9"/>
    </row>
    <row r="310" spans="5:11" ht="15.75" customHeight="1">
      <c r="E310" s="22"/>
      <c r="I310" s="9"/>
      <c r="J310" s="2"/>
      <c r="K310" s="9"/>
    </row>
    <row r="311" spans="5:11" ht="15.75" customHeight="1">
      <c r="E311" s="22"/>
      <c r="I311" s="9"/>
      <c r="J311" s="2"/>
      <c r="K311" s="9"/>
    </row>
    <row r="312" spans="5:11" ht="15.75" customHeight="1">
      <c r="E312" s="22"/>
      <c r="I312" s="9"/>
      <c r="J312" s="2"/>
      <c r="K312" s="9"/>
    </row>
    <row r="313" spans="5:11" ht="15.75" customHeight="1">
      <c r="E313" s="22"/>
      <c r="I313" s="9"/>
      <c r="J313" s="2"/>
      <c r="K313" s="9"/>
    </row>
    <row r="314" spans="5:11" ht="15.75" customHeight="1">
      <c r="E314" s="22"/>
      <c r="I314" s="9"/>
      <c r="J314" s="2"/>
      <c r="K314" s="9"/>
    </row>
    <row r="315" spans="5:11" ht="15.75" customHeight="1">
      <c r="E315" s="22"/>
      <c r="I315" s="9"/>
      <c r="J315" s="2"/>
      <c r="K315" s="9"/>
    </row>
    <row r="316" spans="5:11" ht="15.75" customHeight="1">
      <c r="E316" s="22"/>
      <c r="I316" s="9"/>
      <c r="J316" s="2"/>
      <c r="K316" s="9"/>
    </row>
    <row r="317" spans="5:11" ht="15.75" customHeight="1">
      <c r="E317" s="22"/>
      <c r="I317" s="9"/>
      <c r="J317" s="2"/>
      <c r="K317" s="9"/>
    </row>
    <row r="318" spans="5:11" ht="15.75" customHeight="1">
      <c r="E318" s="22"/>
      <c r="I318" s="9"/>
      <c r="J318" s="2"/>
      <c r="K318" s="9"/>
    </row>
    <row r="319" spans="5:11" ht="15.75" customHeight="1">
      <c r="E319" s="22"/>
      <c r="I319" s="9"/>
      <c r="J319" s="2"/>
      <c r="K319" s="9"/>
    </row>
    <row r="320" spans="5:11" ht="15.75" customHeight="1">
      <c r="E320" s="22"/>
      <c r="I320" s="9"/>
      <c r="J320" s="2"/>
      <c r="K320" s="9"/>
    </row>
    <row r="321" spans="5:11" ht="15.75" customHeight="1">
      <c r="E321" s="22"/>
      <c r="I321" s="9"/>
      <c r="J321" s="2"/>
      <c r="K321" s="9"/>
    </row>
    <row r="322" spans="5:11" ht="15.75" customHeight="1">
      <c r="E322" s="22"/>
      <c r="I322" s="9"/>
      <c r="J322" s="2"/>
      <c r="K322" s="9"/>
    </row>
    <row r="323" spans="5:11" ht="15.75" customHeight="1">
      <c r="E323" s="22"/>
      <c r="I323" s="9"/>
      <c r="J323" s="2"/>
      <c r="K323" s="9"/>
    </row>
    <row r="324" spans="5:11" ht="15.75" customHeight="1">
      <c r="E324" s="22"/>
      <c r="I324" s="9"/>
      <c r="J324" s="2"/>
      <c r="K324" s="9"/>
    </row>
    <row r="325" spans="5:11" ht="15.75" customHeight="1">
      <c r="E325" s="22"/>
      <c r="I325" s="9"/>
      <c r="J325" s="2"/>
      <c r="K325" s="9"/>
    </row>
    <row r="326" spans="5:11" ht="15.75" customHeight="1">
      <c r="E326" s="22"/>
      <c r="I326" s="9"/>
      <c r="J326" s="2"/>
      <c r="K326" s="9"/>
    </row>
    <row r="327" spans="5:11" ht="15.75" customHeight="1">
      <c r="E327" s="22"/>
      <c r="I327" s="9"/>
      <c r="J327" s="2"/>
      <c r="K327" s="9"/>
    </row>
    <row r="328" spans="5:11" ht="15.75" customHeight="1">
      <c r="E328" s="22"/>
      <c r="I328" s="9"/>
      <c r="J328" s="2"/>
      <c r="K328" s="9"/>
    </row>
    <row r="329" spans="5:11" ht="15.75" customHeight="1">
      <c r="E329" s="22"/>
      <c r="I329" s="9"/>
      <c r="J329" s="2"/>
      <c r="K329" s="9"/>
    </row>
    <row r="330" spans="5:11" ht="15.75" customHeight="1">
      <c r="E330" s="22"/>
      <c r="I330" s="9"/>
      <c r="J330" s="2"/>
      <c r="K330" s="9"/>
    </row>
    <row r="331" spans="5:11" ht="15.75" customHeight="1">
      <c r="E331" s="22"/>
      <c r="I331" s="9"/>
      <c r="J331" s="2"/>
      <c r="K331" s="9"/>
    </row>
    <row r="332" spans="5:11" ht="15.75" customHeight="1">
      <c r="E332" s="22"/>
      <c r="I332" s="9"/>
      <c r="J332" s="2"/>
      <c r="K332" s="9"/>
    </row>
    <row r="333" spans="5:11" ht="15.75" customHeight="1">
      <c r="E333" s="22"/>
      <c r="I333" s="9"/>
      <c r="J333" s="2"/>
      <c r="K333" s="9"/>
    </row>
    <row r="334" spans="5:11" ht="15.75" customHeight="1">
      <c r="E334" s="22"/>
      <c r="I334" s="9"/>
      <c r="J334" s="2"/>
      <c r="K334" s="9"/>
    </row>
    <row r="335" spans="5:11" ht="15.75" customHeight="1">
      <c r="E335" s="22"/>
      <c r="I335" s="9"/>
      <c r="J335" s="2"/>
      <c r="K335" s="9"/>
    </row>
    <row r="336" spans="5:11" ht="15.75" customHeight="1">
      <c r="E336" s="22"/>
      <c r="I336" s="9"/>
      <c r="J336" s="2"/>
      <c r="K336" s="9"/>
    </row>
    <row r="337" spans="5:11" ht="15.75" customHeight="1">
      <c r="E337" s="22"/>
      <c r="I337" s="9"/>
      <c r="J337" s="2"/>
      <c r="K337" s="9"/>
    </row>
    <row r="338" spans="5:11" ht="15.75" customHeight="1">
      <c r="E338" s="22"/>
      <c r="I338" s="9"/>
      <c r="J338" s="2"/>
      <c r="K338" s="9"/>
    </row>
    <row r="339" spans="5:11" ht="15.75" customHeight="1">
      <c r="E339" s="22"/>
      <c r="I339" s="9"/>
      <c r="J339" s="2"/>
      <c r="K339" s="9"/>
    </row>
    <row r="340" spans="5:11" ht="15.75" customHeight="1">
      <c r="E340" s="22"/>
      <c r="I340" s="9"/>
      <c r="J340" s="2"/>
      <c r="K340" s="9"/>
    </row>
    <row r="341" spans="5:11" ht="15.75" customHeight="1">
      <c r="E341" s="22"/>
      <c r="I341" s="9"/>
      <c r="J341" s="2"/>
      <c r="K341" s="9"/>
    </row>
    <row r="342" spans="5:11" ht="15.75" customHeight="1">
      <c r="E342" s="22"/>
      <c r="I342" s="9"/>
      <c r="J342" s="2"/>
      <c r="K342" s="9"/>
    </row>
    <row r="343" spans="5:11" ht="15.75" customHeight="1">
      <c r="E343" s="22"/>
      <c r="I343" s="9"/>
      <c r="J343" s="2"/>
      <c r="K343" s="9"/>
    </row>
    <row r="344" spans="5:11" ht="15.75" customHeight="1">
      <c r="E344" s="22"/>
      <c r="I344" s="9"/>
      <c r="J344" s="2"/>
      <c r="K344" s="9"/>
    </row>
    <row r="345" spans="5:11" ht="15.75" customHeight="1">
      <c r="E345" s="22"/>
      <c r="I345" s="9"/>
      <c r="J345" s="2"/>
      <c r="K345" s="9"/>
    </row>
    <row r="346" spans="5:11" ht="15.75" customHeight="1">
      <c r="E346" s="22"/>
      <c r="I346" s="9"/>
      <c r="J346" s="2"/>
      <c r="K346" s="9"/>
    </row>
    <row r="347" spans="5:11" ht="15.75" customHeight="1">
      <c r="E347" s="22"/>
      <c r="I347" s="9"/>
      <c r="J347" s="2"/>
      <c r="K347" s="9"/>
    </row>
    <row r="348" spans="5:11" ht="15.75" customHeight="1">
      <c r="E348" s="22"/>
      <c r="I348" s="9"/>
      <c r="J348" s="2"/>
      <c r="K348" s="9"/>
    </row>
    <row r="349" spans="5:11" ht="15.75" customHeight="1">
      <c r="E349" s="22"/>
      <c r="I349" s="9"/>
      <c r="J349" s="2"/>
      <c r="K349" s="9"/>
    </row>
    <row r="350" spans="5:11" ht="15.75" customHeight="1">
      <c r="E350" s="22"/>
      <c r="I350" s="9"/>
      <c r="J350" s="2"/>
      <c r="K350" s="9"/>
    </row>
    <row r="351" spans="5:11" ht="15.75" customHeight="1">
      <c r="E351" s="22"/>
      <c r="I351" s="9"/>
      <c r="J351" s="2"/>
      <c r="K351" s="9"/>
    </row>
    <row r="352" spans="5:11" ht="15.75" customHeight="1">
      <c r="E352" s="22"/>
      <c r="I352" s="9"/>
      <c r="J352" s="2"/>
      <c r="K352" s="9"/>
    </row>
    <row r="353" spans="5:11" ht="15.75" customHeight="1">
      <c r="E353" s="22"/>
      <c r="I353" s="9"/>
      <c r="J353" s="2"/>
      <c r="K353" s="9"/>
    </row>
    <row r="354" spans="5:11" ht="15.75" customHeight="1">
      <c r="E354" s="22"/>
      <c r="I354" s="9"/>
      <c r="J354" s="2"/>
      <c r="K354" s="9"/>
    </row>
    <row r="355" spans="5:11" ht="15.75" customHeight="1">
      <c r="E355" s="22"/>
      <c r="I355" s="9"/>
      <c r="J355" s="2"/>
      <c r="K355" s="9"/>
    </row>
    <row r="356" spans="5:11" ht="15.75" customHeight="1">
      <c r="E356" s="22"/>
      <c r="I356" s="9"/>
      <c r="J356" s="2"/>
      <c r="K356" s="9"/>
    </row>
    <row r="357" spans="5:11" ht="15.75" customHeight="1">
      <c r="E357" s="22"/>
      <c r="I357" s="9"/>
      <c r="J357" s="2"/>
      <c r="K357" s="9"/>
    </row>
    <row r="358" spans="5:11" ht="15.75" customHeight="1">
      <c r="E358" s="22"/>
      <c r="I358" s="9"/>
      <c r="J358" s="2"/>
      <c r="K358" s="9"/>
    </row>
    <row r="359" spans="5:11" ht="15.75" customHeight="1">
      <c r="E359" s="22"/>
      <c r="I359" s="9"/>
      <c r="J359" s="2"/>
      <c r="K359" s="9"/>
    </row>
    <row r="360" spans="5:11" ht="15.75" customHeight="1">
      <c r="E360" s="22"/>
      <c r="I360" s="9"/>
      <c r="J360" s="2"/>
      <c r="K360" s="9"/>
    </row>
    <row r="361" spans="5:11" ht="15.75" customHeight="1">
      <c r="E361" s="22"/>
      <c r="I361" s="9"/>
      <c r="J361" s="2"/>
      <c r="K361" s="9"/>
    </row>
    <row r="362" spans="5:11" ht="15.75" customHeight="1">
      <c r="E362" s="22"/>
      <c r="I362" s="9"/>
      <c r="J362" s="2"/>
      <c r="K362" s="9"/>
    </row>
    <row r="363" spans="5:11" ht="15.75" customHeight="1">
      <c r="E363" s="22"/>
      <c r="I363" s="9"/>
      <c r="J363" s="2"/>
      <c r="K363" s="9"/>
    </row>
    <row r="364" spans="5:11" ht="15.75" customHeight="1">
      <c r="E364" s="22"/>
      <c r="I364" s="9"/>
      <c r="J364" s="2"/>
      <c r="K364" s="9"/>
    </row>
    <row r="365" spans="5:11" ht="15.75" customHeight="1">
      <c r="E365" s="22"/>
      <c r="I365" s="9"/>
      <c r="J365" s="2"/>
      <c r="K365" s="9"/>
    </row>
    <row r="366" spans="5:11" ht="15.75" customHeight="1">
      <c r="E366" s="22"/>
      <c r="I366" s="9"/>
      <c r="J366" s="2"/>
      <c r="K366" s="9"/>
    </row>
    <row r="367" spans="5:11" ht="15.75" customHeight="1">
      <c r="E367" s="22"/>
      <c r="I367" s="9"/>
      <c r="J367" s="2"/>
      <c r="K367" s="9"/>
    </row>
    <row r="368" spans="5:11" ht="15.75" customHeight="1">
      <c r="E368" s="22"/>
      <c r="I368" s="9"/>
      <c r="J368" s="2"/>
      <c r="K368" s="9"/>
    </row>
    <row r="369" spans="5:11" ht="15.75" customHeight="1">
      <c r="E369" s="22"/>
      <c r="I369" s="9"/>
      <c r="J369" s="2"/>
      <c r="K369" s="9"/>
    </row>
    <row r="370" spans="5:11" ht="15.75" customHeight="1">
      <c r="E370" s="22"/>
      <c r="I370" s="9"/>
      <c r="J370" s="2"/>
      <c r="K370" s="9"/>
    </row>
    <row r="371" spans="5:11" ht="15.75" customHeight="1">
      <c r="E371" s="22"/>
      <c r="I371" s="9"/>
      <c r="J371" s="2"/>
      <c r="K371" s="9"/>
    </row>
    <row r="372" spans="5:11" ht="15.75" customHeight="1">
      <c r="E372" s="22"/>
      <c r="I372" s="9"/>
      <c r="J372" s="2"/>
      <c r="K372" s="9"/>
    </row>
    <row r="373" spans="5:11" ht="15.75" customHeight="1">
      <c r="E373" s="22"/>
      <c r="I373" s="9"/>
      <c r="J373" s="2"/>
      <c r="K373" s="9"/>
    </row>
    <row r="374" spans="5:11" ht="15.75" customHeight="1">
      <c r="E374" s="22"/>
      <c r="I374" s="9"/>
      <c r="J374" s="2"/>
      <c r="K374" s="9"/>
    </row>
    <row r="375" spans="5:11" ht="15.75" customHeight="1">
      <c r="E375" s="22"/>
      <c r="I375" s="9"/>
      <c r="J375" s="2"/>
      <c r="K375" s="9"/>
    </row>
    <row r="376" spans="5:11" ht="15.75" customHeight="1">
      <c r="E376" s="22"/>
      <c r="I376" s="9"/>
      <c r="J376" s="2"/>
      <c r="K376" s="9"/>
    </row>
    <row r="377" spans="5:11" ht="15.75" customHeight="1">
      <c r="E377" s="22"/>
      <c r="I377" s="9"/>
      <c r="J377" s="2"/>
      <c r="K377" s="9"/>
    </row>
    <row r="378" spans="5:11" ht="15.75" customHeight="1">
      <c r="E378" s="22"/>
      <c r="I378" s="9"/>
      <c r="J378" s="2"/>
      <c r="K378" s="9"/>
    </row>
    <row r="379" spans="5:11" ht="15.75" customHeight="1">
      <c r="E379" s="22"/>
      <c r="I379" s="9"/>
      <c r="J379" s="2"/>
      <c r="K379" s="9"/>
    </row>
    <row r="380" spans="5:11" ht="15.75" customHeight="1">
      <c r="E380" s="22"/>
      <c r="I380" s="9"/>
      <c r="J380" s="2"/>
      <c r="K380" s="9"/>
    </row>
    <row r="381" spans="5:11" ht="15.75" customHeight="1">
      <c r="E381" s="22"/>
      <c r="I381" s="9"/>
      <c r="J381" s="2"/>
      <c r="K381" s="9"/>
    </row>
    <row r="382" spans="5:11" ht="15.75" customHeight="1">
      <c r="E382" s="22"/>
      <c r="I382" s="9"/>
      <c r="J382" s="2"/>
      <c r="K382" s="9"/>
    </row>
    <row r="383" spans="5:11" ht="15.75" customHeight="1">
      <c r="E383" s="22"/>
      <c r="I383" s="9"/>
      <c r="J383" s="2"/>
      <c r="K383" s="9"/>
    </row>
    <row r="384" spans="5:11" ht="15.75" customHeight="1">
      <c r="E384" s="22"/>
      <c r="I384" s="9"/>
      <c r="J384" s="2"/>
      <c r="K384" s="9"/>
    </row>
    <row r="385" spans="5:11" ht="15.75" customHeight="1">
      <c r="E385" s="22"/>
      <c r="I385" s="9"/>
      <c r="J385" s="2"/>
      <c r="K385" s="9"/>
    </row>
    <row r="386" spans="5:11" ht="15.75" customHeight="1">
      <c r="E386" s="22"/>
      <c r="I386" s="9"/>
      <c r="J386" s="2"/>
      <c r="K386" s="9"/>
    </row>
    <row r="387" spans="5:11" ht="15.75" customHeight="1">
      <c r="E387" s="22"/>
      <c r="I387" s="9"/>
      <c r="J387" s="2"/>
      <c r="K387" s="9"/>
    </row>
    <row r="388" spans="5:11" ht="15.75" customHeight="1">
      <c r="E388" s="22"/>
      <c r="I388" s="9"/>
      <c r="J388" s="2"/>
      <c r="K388" s="9"/>
    </row>
    <row r="389" spans="5:11" ht="15.75" customHeight="1">
      <c r="E389" s="22"/>
      <c r="I389" s="9"/>
      <c r="J389" s="2"/>
      <c r="K389" s="9"/>
    </row>
    <row r="390" spans="5:11" ht="15.75" customHeight="1">
      <c r="E390" s="22"/>
      <c r="I390" s="9"/>
      <c r="J390" s="2"/>
      <c r="K390" s="9"/>
    </row>
    <row r="391" spans="5:11" ht="15.75" customHeight="1">
      <c r="E391" s="22"/>
      <c r="I391" s="9"/>
      <c r="J391" s="2"/>
      <c r="K391" s="9"/>
    </row>
    <row r="392" spans="5:11" ht="15.75" customHeight="1">
      <c r="E392" s="22"/>
      <c r="I392" s="9"/>
      <c r="J392" s="2"/>
      <c r="K392" s="9"/>
    </row>
    <row r="393" spans="5:11" ht="15.75" customHeight="1">
      <c r="E393" s="22"/>
      <c r="I393" s="9"/>
      <c r="J393" s="2"/>
      <c r="K393" s="9"/>
    </row>
    <row r="394" spans="5:11" ht="15.75" customHeight="1">
      <c r="E394" s="22"/>
      <c r="I394" s="9"/>
      <c r="J394" s="2"/>
      <c r="K394" s="9"/>
    </row>
    <row r="395" spans="5:11" ht="15.75" customHeight="1">
      <c r="E395" s="22"/>
      <c r="I395" s="9"/>
      <c r="J395" s="2"/>
      <c r="K395" s="9"/>
    </row>
    <row r="396" spans="5:11" ht="15.75" customHeight="1">
      <c r="E396" s="22"/>
      <c r="I396" s="9"/>
      <c r="J396" s="2"/>
      <c r="K396" s="9"/>
    </row>
    <row r="397" spans="5:11" ht="15.75" customHeight="1">
      <c r="E397" s="22"/>
      <c r="I397" s="9"/>
      <c r="J397" s="2"/>
      <c r="K397" s="9"/>
    </row>
    <row r="398" spans="5:11" ht="15.75" customHeight="1">
      <c r="E398" s="22"/>
      <c r="I398" s="9"/>
      <c r="J398" s="2"/>
      <c r="K398" s="9"/>
    </row>
    <row r="399" spans="5:11" ht="15.75" customHeight="1">
      <c r="E399" s="22"/>
      <c r="I399" s="9"/>
      <c r="J399" s="2"/>
      <c r="K399" s="9"/>
    </row>
    <row r="400" spans="5:11" ht="15.75" customHeight="1">
      <c r="E400" s="22"/>
      <c r="I400" s="9"/>
      <c r="J400" s="2"/>
      <c r="K400" s="9"/>
    </row>
    <row r="401" spans="5:11" ht="15.75" customHeight="1">
      <c r="E401" s="22"/>
      <c r="I401" s="9"/>
      <c r="J401" s="2"/>
      <c r="K401" s="9"/>
    </row>
    <row r="402" spans="5:11" ht="15.75" customHeight="1">
      <c r="E402" s="22"/>
      <c r="I402" s="9"/>
      <c r="J402" s="2"/>
      <c r="K402" s="9"/>
    </row>
    <row r="403" spans="5:11" ht="15.75" customHeight="1">
      <c r="E403" s="22"/>
      <c r="I403" s="9"/>
      <c r="J403" s="2"/>
      <c r="K403" s="9"/>
    </row>
    <row r="404" spans="5:11" ht="15.75" customHeight="1">
      <c r="E404" s="22"/>
      <c r="I404" s="9"/>
      <c r="J404" s="2"/>
      <c r="K404" s="9"/>
    </row>
    <row r="405" spans="5:11" ht="15.75" customHeight="1">
      <c r="E405" s="22"/>
      <c r="I405" s="9"/>
      <c r="J405" s="2"/>
      <c r="K405" s="9"/>
    </row>
    <row r="406" spans="5:11" ht="15.75" customHeight="1">
      <c r="E406" s="22"/>
      <c r="I406" s="9"/>
      <c r="J406" s="2"/>
      <c r="K406" s="9"/>
    </row>
    <row r="407" spans="5:11" ht="15.75" customHeight="1">
      <c r="E407" s="22"/>
      <c r="I407" s="9"/>
      <c r="J407" s="2"/>
      <c r="K407" s="9"/>
    </row>
    <row r="408" spans="5:11" ht="15.75" customHeight="1">
      <c r="E408" s="22"/>
      <c r="I408" s="9"/>
      <c r="J408" s="2"/>
      <c r="K408" s="9"/>
    </row>
    <row r="409" spans="5:11" ht="15.75" customHeight="1">
      <c r="E409" s="22"/>
      <c r="I409" s="9"/>
      <c r="J409" s="2"/>
      <c r="K409" s="9"/>
    </row>
    <row r="410" spans="5:11" ht="15.75" customHeight="1">
      <c r="E410" s="22"/>
      <c r="I410" s="9"/>
      <c r="J410" s="2"/>
      <c r="K410" s="9"/>
    </row>
    <row r="411" spans="5:11" ht="15.75" customHeight="1">
      <c r="E411" s="22"/>
      <c r="I411" s="9"/>
      <c r="J411" s="2"/>
      <c r="K411" s="9"/>
    </row>
    <row r="412" spans="5:11" ht="15.75" customHeight="1">
      <c r="E412" s="22"/>
      <c r="I412" s="9"/>
      <c r="J412" s="2"/>
      <c r="K412" s="9"/>
    </row>
    <row r="413" spans="5:11" ht="15.75" customHeight="1">
      <c r="E413" s="22"/>
      <c r="I413" s="9"/>
      <c r="J413" s="2"/>
      <c r="K413" s="9"/>
    </row>
    <row r="414" spans="5:11" ht="15.75" customHeight="1">
      <c r="E414" s="22"/>
      <c r="I414" s="9"/>
      <c r="J414" s="2"/>
      <c r="K414" s="9"/>
    </row>
    <row r="415" spans="5:11" ht="15.75" customHeight="1">
      <c r="E415" s="22"/>
      <c r="I415" s="9"/>
      <c r="J415" s="2"/>
      <c r="K415" s="9"/>
    </row>
    <row r="416" spans="5:11" ht="15.75" customHeight="1">
      <c r="E416" s="22"/>
      <c r="I416" s="9"/>
      <c r="J416" s="2"/>
      <c r="K416" s="9"/>
    </row>
    <row r="417" spans="5:11" ht="15.75" customHeight="1">
      <c r="E417" s="22"/>
      <c r="I417" s="9"/>
      <c r="J417" s="2"/>
      <c r="K417" s="9"/>
    </row>
    <row r="418" spans="5:11" ht="15.75" customHeight="1">
      <c r="E418" s="22"/>
      <c r="I418" s="9"/>
      <c r="J418" s="2"/>
      <c r="K418" s="9"/>
    </row>
    <row r="419" spans="5:11" ht="15.75" customHeight="1">
      <c r="E419" s="22"/>
      <c r="I419" s="9"/>
      <c r="J419" s="2"/>
      <c r="K419" s="9"/>
    </row>
    <row r="420" spans="5:11" ht="15.75" customHeight="1">
      <c r="E420" s="22"/>
      <c r="I420" s="9"/>
      <c r="J420" s="2"/>
      <c r="K420" s="9"/>
    </row>
    <row r="421" spans="5:11" ht="15.75" customHeight="1">
      <c r="E421" s="22"/>
      <c r="I421" s="9"/>
      <c r="J421" s="2"/>
      <c r="K421" s="9"/>
    </row>
    <row r="422" spans="5:11" ht="15.75" customHeight="1">
      <c r="E422" s="22"/>
      <c r="I422" s="9"/>
      <c r="J422" s="2"/>
      <c r="K422" s="9"/>
    </row>
    <row r="423" spans="5:11" ht="15.75" customHeight="1">
      <c r="E423" s="22"/>
      <c r="I423" s="9"/>
      <c r="J423" s="2"/>
      <c r="K423" s="9"/>
    </row>
    <row r="424" spans="5:11" ht="15.75" customHeight="1">
      <c r="E424" s="22"/>
      <c r="I424" s="9"/>
      <c r="J424" s="2"/>
      <c r="K424" s="9"/>
    </row>
    <row r="425" spans="5:11" ht="15.75" customHeight="1">
      <c r="E425" s="22"/>
      <c r="I425" s="9"/>
      <c r="J425" s="2"/>
      <c r="K425" s="9"/>
    </row>
    <row r="426" spans="5:11" ht="15.75" customHeight="1">
      <c r="E426" s="22"/>
      <c r="I426" s="9"/>
      <c r="J426" s="2"/>
      <c r="K426" s="9"/>
    </row>
    <row r="427" spans="5:11" ht="15.75" customHeight="1">
      <c r="E427" s="22"/>
      <c r="I427" s="9"/>
      <c r="J427" s="2"/>
      <c r="K427" s="9"/>
    </row>
    <row r="428" spans="5:11" ht="15.75" customHeight="1">
      <c r="E428" s="22"/>
      <c r="I428" s="9"/>
      <c r="J428" s="2"/>
      <c r="K428" s="9"/>
    </row>
    <row r="429" spans="5:11" ht="15.75" customHeight="1">
      <c r="E429" s="22"/>
      <c r="I429" s="9"/>
      <c r="J429" s="2"/>
      <c r="K429" s="9"/>
    </row>
    <row r="430" spans="5:11" ht="15.75" customHeight="1">
      <c r="E430" s="22"/>
      <c r="I430" s="9"/>
      <c r="J430" s="2"/>
      <c r="K430" s="9"/>
    </row>
    <row r="431" spans="5:11" ht="15.75" customHeight="1">
      <c r="E431" s="22"/>
      <c r="I431" s="9"/>
      <c r="J431" s="2"/>
      <c r="K431" s="9"/>
    </row>
    <row r="432" spans="5:11" ht="15.75" customHeight="1">
      <c r="E432" s="22"/>
      <c r="I432" s="9"/>
      <c r="J432" s="2"/>
      <c r="K432" s="9"/>
    </row>
    <row r="433" spans="5:11" ht="15.75" customHeight="1">
      <c r="E433" s="22"/>
      <c r="I433" s="9"/>
      <c r="J433" s="2"/>
      <c r="K433" s="9"/>
    </row>
    <row r="434" spans="5:11" ht="15.75" customHeight="1">
      <c r="E434" s="22"/>
      <c r="I434" s="9"/>
      <c r="J434" s="2"/>
      <c r="K434" s="9"/>
    </row>
    <row r="435" spans="5:11" ht="15.75" customHeight="1">
      <c r="E435" s="22"/>
      <c r="I435" s="9"/>
      <c r="J435" s="2"/>
      <c r="K435" s="9"/>
    </row>
    <row r="436" spans="5:11" ht="15.75" customHeight="1">
      <c r="E436" s="22"/>
      <c r="I436" s="9"/>
      <c r="J436" s="2"/>
      <c r="K436" s="9"/>
    </row>
    <row r="437" spans="5:11" ht="15.75" customHeight="1">
      <c r="E437" s="22"/>
      <c r="I437" s="9"/>
      <c r="J437" s="2"/>
      <c r="K437" s="9"/>
    </row>
    <row r="438" spans="5:11" ht="15.75" customHeight="1">
      <c r="E438" s="22"/>
      <c r="I438" s="9"/>
      <c r="J438" s="2"/>
      <c r="K438" s="9"/>
    </row>
    <row r="439" spans="5:11" ht="15.75" customHeight="1">
      <c r="E439" s="22"/>
      <c r="I439" s="9"/>
      <c r="J439" s="2"/>
      <c r="K439" s="9"/>
    </row>
    <row r="440" spans="5:11" ht="15.75" customHeight="1">
      <c r="E440" s="22"/>
      <c r="I440" s="9"/>
      <c r="J440" s="2"/>
      <c r="K440" s="9"/>
    </row>
    <row r="441" spans="5:11" ht="15.75" customHeight="1">
      <c r="E441" s="22"/>
      <c r="I441" s="9"/>
      <c r="J441" s="2"/>
      <c r="K441" s="9"/>
    </row>
    <row r="442" spans="5:11" ht="15.75" customHeight="1">
      <c r="E442" s="22"/>
      <c r="I442" s="9"/>
      <c r="J442" s="2"/>
      <c r="K442" s="9"/>
    </row>
    <row r="443" spans="5:11" ht="15.75" customHeight="1">
      <c r="E443" s="22"/>
      <c r="I443" s="9"/>
      <c r="J443" s="2"/>
      <c r="K443" s="9"/>
    </row>
    <row r="444" spans="5:11" ht="15.75" customHeight="1">
      <c r="E444" s="22"/>
      <c r="I444" s="9"/>
      <c r="J444" s="2"/>
      <c r="K444" s="9"/>
    </row>
    <row r="445" spans="5:11" ht="15.75" customHeight="1">
      <c r="E445" s="22"/>
      <c r="I445" s="9"/>
      <c r="J445" s="2"/>
      <c r="K445" s="9"/>
    </row>
    <row r="446" spans="5:11" ht="15.75" customHeight="1">
      <c r="E446" s="22"/>
      <c r="I446" s="9"/>
      <c r="J446" s="2"/>
      <c r="K446" s="9"/>
    </row>
    <row r="447" spans="5:11" ht="15.75" customHeight="1">
      <c r="E447" s="22"/>
      <c r="I447" s="9"/>
      <c r="J447" s="2"/>
      <c r="K447" s="9"/>
    </row>
    <row r="448" spans="5:11" ht="15.75" customHeight="1">
      <c r="E448" s="22"/>
      <c r="I448" s="9"/>
      <c r="J448" s="2"/>
      <c r="K448" s="9"/>
    </row>
    <row r="449" spans="5:11" ht="15.75" customHeight="1">
      <c r="E449" s="22"/>
      <c r="I449" s="9"/>
      <c r="J449" s="2"/>
      <c r="K449" s="9"/>
    </row>
    <row r="450" spans="5:11" ht="15.75" customHeight="1">
      <c r="E450" s="22"/>
      <c r="I450" s="9"/>
      <c r="J450" s="2"/>
      <c r="K450" s="9"/>
    </row>
    <row r="451" spans="5:11" ht="15.75" customHeight="1">
      <c r="E451" s="22"/>
      <c r="I451" s="9"/>
      <c r="J451" s="2"/>
      <c r="K451" s="9"/>
    </row>
    <row r="452" spans="5:11" ht="15.75" customHeight="1">
      <c r="E452" s="22"/>
      <c r="I452" s="9"/>
      <c r="J452" s="2"/>
      <c r="K452" s="9"/>
    </row>
    <row r="453" spans="5:11" ht="15.75" customHeight="1">
      <c r="E453" s="22"/>
      <c r="I453" s="9"/>
      <c r="J453" s="2"/>
      <c r="K453" s="9"/>
    </row>
    <row r="454" spans="5:11" ht="15.75" customHeight="1">
      <c r="E454" s="22"/>
      <c r="I454" s="9"/>
      <c r="J454" s="2"/>
      <c r="K454" s="9"/>
    </row>
    <row r="455" spans="5:11" ht="15.75" customHeight="1">
      <c r="E455" s="22"/>
      <c r="I455" s="9"/>
      <c r="J455" s="2"/>
      <c r="K455" s="9"/>
    </row>
    <row r="456" spans="5:11" ht="15.75" customHeight="1">
      <c r="E456" s="22"/>
      <c r="I456" s="9"/>
      <c r="J456" s="2"/>
      <c r="K456" s="9"/>
    </row>
    <row r="457" spans="5:11" ht="15.75" customHeight="1">
      <c r="E457" s="22"/>
      <c r="I457" s="9"/>
      <c r="J457" s="2"/>
      <c r="K457" s="9"/>
    </row>
    <row r="458" spans="5:11" ht="15.75" customHeight="1">
      <c r="E458" s="22"/>
      <c r="I458" s="9"/>
      <c r="J458" s="2"/>
      <c r="K458" s="9"/>
    </row>
    <row r="459" spans="5:11" ht="15.75" customHeight="1">
      <c r="E459" s="22"/>
      <c r="I459" s="9"/>
      <c r="J459" s="2"/>
      <c r="K459" s="9"/>
    </row>
    <row r="460" spans="5:11" ht="15.75" customHeight="1">
      <c r="E460" s="22"/>
      <c r="I460" s="9"/>
      <c r="J460" s="2"/>
      <c r="K460" s="9"/>
    </row>
    <row r="461" spans="5:11" ht="15.75" customHeight="1">
      <c r="E461" s="22"/>
      <c r="I461" s="9"/>
      <c r="J461" s="2"/>
      <c r="K461" s="9"/>
    </row>
    <row r="462" spans="5:11" ht="15.75" customHeight="1">
      <c r="E462" s="22"/>
      <c r="I462" s="9"/>
      <c r="J462" s="2"/>
      <c r="K462" s="9"/>
    </row>
    <row r="463" spans="5:11" ht="15.75" customHeight="1">
      <c r="E463" s="22"/>
      <c r="I463" s="9"/>
      <c r="J463" s="2"/>
      <c r="K463" s="9"/>
    </row>
    <row r="464" spans="5:11" ht="15.75" customHeight="1">
      <c r="E464" s="22"/>
      <c r="I464" s="9"/>
      <c r="J464" s="2"/>
      <c r="K464" s="9"/>
    </row>
    <row r="465" spans="5:11" ht="15.75" customHeight="1">
      <c r="E465" s="22"/>
      <c r="I465" s="9"/>
      <c r="J465" s="2"/>
      <c r="K465" s="9"/>
    </row>
    <row r="466" spans="5:11" ht="15.75" customHeight="1">
      <c r="E466" s="22"/>
      <c r="I466" s="9"/>
      <c r="J466" s="2"/>
      <c r="K466" s="9"/>
    </row>
    <row r="467" spans="5:11" ht="15.75" customHeight="1">
      <c r="E467" s="22"/>
      <c r="I467" s="9"/>
      <c r="J467" s="2"/>
      <c r="K467" s="9"/>
    </row>
    <row r="468" spans="5:11" ht="15.75" customHeight="1">
      <c r="E468" s="22"/>
      <c r="I468" s="9"/>
      <c r="J468" s="2"/>
      <c r="K468" s="9"/>
    </row>
    <row r="469" spans="5:11" ht="15.75" customHeight="1">
      <c r="E469" s="22"/>
      <c r="I469" s="9"/>
      <c r="J469" s="2"/>
      <c r="K469" s="9"/>
    </row>
    <row r="470" spans="5:11" ht="15.75" customHeight="1">
      <c r="E470" s="22"/>
      <c r="I470" s="9"/>
      <c r="J470" s="2"/>
      <c r="K470" s="9"/>
    </row>
    <row r="471" spans="5:11" ht="15.75" customHeight="1">
      <c r="E471" s="22"/>
      <c r="I471" s="9"/>
      <c r="J471" s="2"/>
      <c r="K471" s="9"/>
    </row>
    <row r="472" spans="5:11" ht="15.75" customHeight="1">
      <c r="E472" s="22"/>
      <c r="I472" s="9"/>
      <c r="J472" s="2"/>
      <c r="K472" s="9"/>
    </row>
    <row r="473" spans="5:11" ht="15.75" customHeight="1">
      <c r="E473" s="22"/>
      <c r="I473" s="9"/>
      <c r="J473" s="2"/>
      <c r="K473" s="9"/>
    </row>
    <row r="474" spans="5:11" ht="15.75" customHeight="1">
      <c r="E474" s="22"/>
      <c r="I474" s="9"/>
      <c r="J474" s="2"/>
      <c r="K474" s="9"/>
    </row>
    <row r="475" spans="5:11" ht="15.75" customHeight="1">
      <c r="E475" s="22"/>
      <c r="I475" s="9"/>
      <c r="J475" s="2"/>
      <c r="K475" s="9"/>
    </row>
    <row r="476" spans="5:11" ht="15.75" customHeight="1">
      <c r="E476" s="22"/>
      <c r="I476" s="9"/>
      <c r="J476" s="2"/>
      <c r="K476" s="9"/>
    </row>
    <row r="477" spans="5:11" ht="15.75" customHeight="1">
      <c r="E477" s="22"/>
      <c r="I477" s="9"/>
      <c r="J477" s="2"/>
      <c r="K477" s="9"/>
    </row>
    <row r="478" spans="5:11" ht="15.75" customHeight="1">
      <c r="E478" s="22"/>
      <c r="I478" s="9"/>
      <c r="J478" s="2"/>
      <c r="K478" s="9"/>
    </row>
    <row r="479" spans="5:11" ht="15.75" customHeight="1">
      <c r="E479" s="22"/>
      <c r="I479" s="9"/>
      <c r="J479" s="2"/>
      <c r="K479" s="9"/>
    </row>
    <row r="480" spans="5:11" ht="15.75" customHeight="1">
      <c r="E480" s="22"/>
      <c r="I480" s="9"/>
      <c r="J480" s="2"/>
      <c r="K480" s="9"/>
    </row>
    <row r="481" spans="5:11" ht="15.75" customHeight="1">
      <c r="E481" s="22"/>
      <c r="I481" s="9"/>
      <c r="J481" s="2"/>
      <c r="K481" s="9"/>
    </row>
    <row r="482" spans="5:11" ht="15.75" customHeight="1">
      <c r="E482" s="22"/>
      <c r="I482" s="9"/>
      <c r="J482" s="2"/>
      <c r="K482" s="9"/>
    </row>
    <row r="483" spans="5:11" ht="15.75" customHeight="1">
      <c r="E483" s="22"/>
      <c r="I483" s="9"/>
      <c r="J483" s="2"/>
      <c r="K483" s="9"/>
    </row>
    <row r="484" spans="5:11" ht="15.75" customHeight="1">
      <c r="E484" s="22"/>
      <c r="I484" s="9"/>
      <c r="J484" s="2"/>
      <c r="K484" s="9"/>
    </row>
    <row r="485" spans="5:11" ht="15.75" customHeight="1">
      <c r="E485" s="22"/>
      <c r="I485" s="9"/>
      <c r="J485" s="2"/>
      <c r="K485" s="9"/>
    </row>
    <row r="486" spans="5:11" ht="15.75" customHeight="1">
      <c r="E486" s="22"/>
      <c r="I486" s="9"/>
      <c r="J486" s="2"/>
      <c r="K486" s="9"/>
    </row>
    <row r="487" spans="5:11" ht="15.75" customHeight="1">
      <c r="E487" s="22"/>
      <c r="I487" s="9"/>
      <c r="J487" s="2"/>
      <c r="K487" s="9"/>
    </row>
    <row r="488" spans="5:11" ht="15.75" customHeight="1">
      <c r="E488" s="22"/>
      <c r="I488" s="9"/>
      <c r="J488" s="2"/>
      <c r="K488" s="9"/>
    </row>
    <row r="489" spans="5:11" ht="15.75" customHeight="1">
      <c r="E489" s="22"/>
      <c r="I489" s="9"/>
      <c r="J489" s="2"/>
      <c r="K489" s="9"/>
    </row>
    <row r="490" spans="5:11" ht="15.75" customHeight="1">
      <c r="E490" s="22"/>
      <c r="I490" s="9"/>
      <c r="J490" s="2"/>
      <c r="K490" s="9"/>
    </row>
    <row r="491" spans="5:11" ht="15.75" customHeight="1">
      <c r="E491" s="22"/>
      <c r="I491" s="9"/>
      <c r="J491" s="2"/>
      <c r="K491" s="9"/>
    </row>
    <row r="492" spans="5:11" ht="15.75" customHeight="1">
      <c r="E492" s="22"/>
      <c r="I492" s="9"/>
      <c r="J492" s="2"/>
      <c r="K492" s="9"/>
    </row>
    <row r="493" spans="5:11" ht="15.75" customHeight="1">
      <c r="E493" s="22"/>
      <c r="I493" s="9"/>
      <c r="J493" s="2"/>
      <c r="K493" s="9"/>
    </row>
    <row r="494" spans="5:11" ht="15.75" customHeight="1">
      <c r="E494" s="22"/>
      <c r="I494" s="9"/>
      <c r="J494" s="2"/>
      <c r="K494" s="9"/>
    </row>
    <row r="495" spans="5:11" ht="15.75" customHeight="1">
      <c r="E495" s="22"/>
      <c r="I495" s="9"/>
      <c r="J495" s="2"/>
      <c r="K495" s="9"/>
    </row>
    <row r="496" spans="5:11" ht="15.75" customHeight="1">
      <c r="E496" s="22"/>
      <c r="I496" s="9"/>
      <c r="J496" s="2"/>
      <c r="K496" s="9"/>
    </row>
    <row r="497" spans="5:11" ht="15.75" customHeight="1">
      <c r="E497" s="22"/>
      <c r="I497" s="9"/>
      <c r="J497" s="2"/>
      <c r="K497" s="9"/>
    </row>
    <row r="498" spans="5:11" ht="15.75" customHeight="1">
      <c r="E498" s="22"/>
      <c r="I498" s="9"/>
      <c r="J498" s="2"/>
      <c r="K498" s="9"/>
    </row>
    <row r="499" spans="5:11" ht="15.75" customHeight="1">
      <c r="E499" s="22"/>
      <c r="I499" s="9"/>
      <c r="J499" s="2"/>
      <c r="K499" s="9"/>
    </row>
    <row r="500" spans="5:11" ht="15.75" customHeight="1">
      <c r="E500" s="22"/>
      <c r="I500" s="9"/>
      <c r="J500" s="2"/>
      <c r="K500" s="9"/>
    </row>
    <row r="501" spans="5:11" ht="15.75" customHeight="1">
      <c r="E501" s="22"/>
      <c r="I501" s="9"/>
      <c r="J501" s="2"/>
      <c r="K501" s="9"/>
    </row>
    <row r="502" spans="5:11" ht="15.75" customHeight="1">
      <c r="E502" s="22"/>
      <c r="I502" s="9"/>
      <c r="J502" s="2"/>
      <c r="K502" s="9"/>
    </row>
    <row r="503" spans="5:11" ht="15.75" customHeight="1">
      <c r="E503" s="22"/>
      <c r="I503" s="9"/>
      <c r="J503" s="2"/>
      <c r="K503" s="9"/>
    </row>
    <row r="504" spans="5:11" ht="15.75" customHeight="1">
      <c r="E504" s="22"/>
      <c r="I504" s="9"/>
      <c r="J504" s="2"/>
      <c r="K504" s="9"/>
    </row>
    <row r="505" spans="5:11" ht="15.75" customHeight="1">
      <c r="E505" s="22"/>
      <c r="I505" s="9"/>
      <c r="J505" s="2"/>
      <c r="K505" s="9"/>
    </row>
    <row r="506" spans="5:11" ht="15.75" customHeight="1">
      <c r="E506" s="22"/>
      <c r="I506" s="9"/>
      <c r="J506" s="2"/>
      <c r="K506" s="9"/>
    </row>
    <row r="507" spans="5:11" ht="15.75" customHeight="1">
      <c r="E507" s="22"/>
      <c r="I507" s="9"/>
      <c r="J507" s="2"/>
      <c r="K507" s="9"/>
    </row>
    <row r="508" spans="5:11" ht="15.75" customHeight="1">
      <c r="E508" s="22"/>
      <c r="I508" s="9"/>
      <c r="J508" s="2"/>
      <c r="K508" s="9"/>
    </row>
    <row r="509" spans="5:11" ht="15.75" customHeight="1">
      <c r="E509" s="22"/>
      <c r="I509" s="9"/>
      <c r="J509" s="2"/>
      <c r="K509" s="9"/>
    </row>
    <row r="510" spans="5:11" ht="15.75" customHeight="1">
      <c r="E510" s="22"/>
      <c r="I510" s="9"/>
      <c r="J510" s="2"/>
      <c r="K510" s="9"/>
    </row>
    <row r="511" spans="5:11" ht="15.75" customHeight="1">
      <c r="E511" s="22"/>
      <c r="I511" s="9"/>
      <c r="J511" s="2"/>
      <c r="K511" s="9"/>
    </row>
    <row r="512" spans="5:11" ht="15.75" customHeight="1">
      <c r="E512" s="22"/>
      <c r="I512" s="9"/>
      <c r="J512" s="2"/>
      <c r="K512" s="9"/>
    </row>
    <row r="513" spans="5:11" ht="15.75" customHeight="1">
      <c r="E513" s="22"/>
      <c r="I513" s="9"/>
      <c r="J513" s="2"/>
      <c r="K513" s="9"/>
    </row>
    <row r="514" spans="5:11" ht="15.75" customHeight="1">
      <c r="E514" s="22"/>
      <c r="I514" s="9"/>
      <c r="J514" s="2"/>
      <c r="K514" s="9"/>
    </row>
    <row r="515" spans="5:11" ht="15.75" customHeight="1">
      <c r="E515" s="22"/>
      <c r="I515" s="9"/>
      <c r="J515" s="2"/>
      <c r="K515" s="9"/>
    </row>
    <row r="516" spans="5:11" ht="15.75" customHeight="1">
      <c r="E516" s="22"/>
      <c r="I516" s="9"/>
      <c r="J516" s="2"/>
      <c r="K516" s="9"/>
    </row>
    <row r="517" spans="5:11" ht="15.75" customHeight="1">
      <c r="E517" s="22"/>
      <c r="I517" s="9"/>
      <c r="J517" s="2"/>
      <c r="K517" s="9"/>
    </row>
    <row r="518" spans="5:11" ht="15.75" customHeight="1">
      <c r="E518" s="22"/>
      <c r="I518" s="9"/>
      <c r="J518" s="2"/>
      <c r="K518" s="9"/>
    </row>
    <row r="519" spans="5:11" ht="15.75" customHeight="1">
      <c r="E519" s="22"/>
      <c r="I519" s="9"/>
      <c r="J519" s="2"/>
      <c r="K519" s="9"/>
    </row>
    <row r="520" spans="5:11" ht="15.75" customHeight="1">
      <c r="E520" s="22"/>
      <c r="I520" s="9"/>
      <c r="J520" s="2"/>
      <c r="K520" s="9"/>
    </row>
    <row r="521" spans="5:11" ht="15.75" customHeight="1">
      <c r="E521" s="22"/>
      <c r="I521" s="9"/>
      <c r="J521" s="2"/>
      <c r="K521" s="9"/>
    </row>
    <row r="522" spans="5:11" ht="15.75" customHeight="1">
      <c r="E522" s="22"/>
      <c r="I522" s="9"/>
      <c r="J522" s="2"/>
      <c r="K522" s="9"/>
    </row>
    <row r="523" spans="5:11" ht="15.75" customHeight="1">
      <c r="E523" s="22"/>
      <c r="I523" s="9"/>
      <c r="J523" s="2"/>
      <c r="K523" s="9"/>
    </row>
    <row r="524" spans="5:11" ht="15.75" customHeight="1">
      <c r="E524" s="22"/>
      <c r="I524" s="9"/>
      <c r="J524" s="2"/>
      <c r="K524" s="9"/>
    </row>
    <row r="525" spans="5:11" ht="15.75" customHeight="1">
      <c r="E525" s="22"/>
      <c r="I525" s="9"/>
      <c r="J525" s="2"/>
      <c r="K525" s="9"/>
    </row>
    <row r="526" spans="5:11" ht="15.75" customHeight="1">
      <c r="E526" s="22"/>
      <c r="I526" s="9"/>
      <c r="J526" s="2"/>
      <c r="K526" s="9"/>
    </row>
    <row r="527" spans="5:11" ht="15.75" customHeight="1">
      <c r="E527" s="22"/>
      <c r="I527" s="9"/>
      <c r="J527" s="2"/>
      <c r="K527" s="9"/>
    </row>
    <row r="528" spans="5:11" ht="15.75" customHeight="1">
      <c r="E528" s="22"/>
      <c r="I528" s="9"/>
      <c r="J528" s="2"/>
      <c r="K528" s="9"/>
    </row>
    <row r="529" spans="5:11" ht="15.75" customHeight="1">
      <c r="E529" s="22"/>
      <c r="I529" s="9"/>
      <c r="J529" s="2"/>
      <c r="K529" s="9"/>
    </row>
    <row r="530" spans="5:11" ht="15.75" customHeight="1">
      <c r="E530" s="22"/>
      <c r="I530" s="9"/>
      <c r="J530" s="2"/>
      <c r="K530" s="9"/>
    </row>
    <row r="531" spans="5:11" ht="15.75" customHeight="1">
      <c r="E531" s="22"/>
      <c r="I531" s="9"/>
      <c r="J531" s="2"/>
      <c r="K531" s="9"/>
    </row>
    <row r="532" spans="5:11" ht="15.75" customHeight="1">
      <c r="E532" s="22"/>
      <c r="I532" s="9"/>
      <c r="J532" s="2"/>
      <c r="K532" s="9"/>
    </row>
    <row r="533" spans="5:11" ht="15.75" customHeight="1">
      <c r="E533" s="22"/>
      <c r="I533" s="9"/>
      <c r="J533" s="2"/>
      <c r="K533" s="9"/>
    </row>
    <row r="534" spans="5:11" ht="15.75" customHeight="1">
      <c r="E534" s="22"/>
      <c r="I534" s="9"/>
      <c r="J534" s="2"/>
      <c r="K534" s="9"/>
    </row>
    <row r="535" spans="5:11" ht="15.75" customHeight="1">
      <c r="E535" s="22"/>
      <c r="I535" s="9"/>
      <c r="J535" s="2"/>
      <c r="K535" s="9"/>
    </row>
    <row r="536" spans="5:11" ht="15.75" customHeight="1">
      <c r="E536" s="22"/>
      <c r="I536" s="9"/>
      <c r="J536" s="2"/>
      <c r="K536" s="9"/>
    </row>
    <row r="537" spans="5:11" ht="15.75" customHeight="1">
      <c r="E537" s="22"/>
      <c r="I537" s="9"/>
      <c r="J537" s="2"/>
      <c r="K537" s="9"/>
    </row>
    <row r="538" spans="5:11" ht="15.75" customHeight="1">
      <c r="E538" s="22"/>
      <c r="I538" s="9"/>
      <c r="J538" s="2"/>
      <c r="K538" s="9"/>
    </row>
    <row r="539" spans="5:11" ht="15.75" customHeight="1">
      <c r="E539" s="22"/>
      <c r="I539" s="9"/>
      <c r="J539" s="2"/>
      <c r="K539" s="9"/>
    </row>
    <row r="540" spans="5:11" ht="15.75" customHeight="1">
      <c r="E540" s="22"/>
      <c r="I540" s="9"/>
      <c r="J540" s="2"/>
      <c r="K540" s="9"/>
    </row>
    <row r="541" spans="5:11" ht="15.75" customHeight="1">
      <c r="E541" s="22"/>
      <c r="I541" s="9"/>
      <c r="J541" s="2"/>
      <c r="K541" s="9"/>
    </row>
    <row r="542" spans="5:11" ht="15.75" customHeight="1">
      <c r="E542" s="22"/>
      <c r="I542" s="9"/>
      <c r="J542" s="2"/>
      <c r="K542" s="9"/>
    </row>
    <row r="543" spans="5:11" ht="15.75" customHeight="1">
      <c r="E543" s="22"/>
      <c r="I543" s="9"/>
      <c r="J543" s="2"/>
      <c r="K543" s="9"/>
    </row>
    <row r="544" spans="5:11" ht="15.75" customHeight="1">
      <c r="E544" s="22"/>
      <c r="I544" s="9"/>
      <c r="J544" s="2"/>
      <c r="K544" s="9"/>
    </row>
    <row r="545" spans="5:11" ht="15.75" customHeight="1">
      <c r="E545" s="22"/>
      <c r="I545" s="9"/>
      <c r="J545" s="2"/>
      <c r="K545" s="9"/>
    </row>
    <row r="546" spans="5:11" ht="15.75" customHeight="1">
      <c r="E546" s="22"/>
      <c r="I546" s="9"/>
      <c r="J546" s="2"/>
      <c r="K546" s="9"/>
    </row>
    <row r="547" spans="5:11" ht="15.75" customHeight="1">
      <c r="E547" s="22"/>
      <c r="I547" s="9"/>
      <c r="J547" s="2"/>
      <c r="K547" s="9"/>
    </row>
    <row r="548" spans="5:11" ht="15.75" customHeight="1">
      <c r="E548" s="22"/>
      <c r="I548" s="9"/>
      <c r="J548" s="2"/>
      <c r="K548" s="9"/>
    </row>
    <row r="549" spans="5:11" ht="15.75" customHeight="1">
      <c r="E549" s="22"/>
      <c r="I549" s="9"/>
      <c r="J549" s="2"/>
      <c r="K549" s="9"/>
    </row>
    <row r="550" spans="5:11" ht="15.75" customHeight="1">
      <c r="E550" s="22"/>
      <c r="I550" s="9"/>
      <c r="J550" s="2"/>
      <c r="K550" s="9"/>
    </row>
    <row r="551" spans="5:11" ht="15.75" customHeight="1">
      <c r="E551" s="22"/>
      <c r="I551" s="9"/>
      <c r="J551" s="2"/>
      <c r="K551" s="9"/>
    </row>
    <row r="552" spans="5:11" ht="15.75" customHeight="1">
      <c r="E552" s="22"/>
      <c r="I552" s="9"/>
      <c r="J552" s="2"/>
      <c r="K552" s="9"/>
    </row>
    <row r="553" spans="5:11" ht="15.75" customHeight="1">
      <c r="E553" s="22"/>
      <c r="I553" s="9"/>
      <c r="J553" s="2"/>
      <c r="K553" s="9"/>
    </row>
    <row r="554" spans="5:11" ht="15.75" customHeight="1">
      <c r="E554" s="22"/>
      <c r="I554" s="9"/>
      <c r="J554" s="2"/>
      <c r="K554" s="9"/>
    </row>
    <row r="555" spans="5:11" ht="15.75" customHeight="1">
      <c r="E555" s="22"/>
      <c r="I555" s="9"/>
      <c r="J555" s="2"/>
      <c r="K555" s="9"/>
    </row>
    <row r="556" spans="5:11" ht="15.75" customHeight="1">
      <c r="E556" s="22"/>
      <c r="I556" s="9"/>
      <c r="J556" s="2"/>
      <c r="K556" s="9"/>
    </row>
    <row r="557" spans="5:11" ht="15.75" customHeight="1">
      <c r="E557" s="22"/>
      <c r="I557" s="9"/>
      <c r="J557" s="2"/>
      <c r="K557" s="9"/>
    </row>
    <row r="558" spans="5:11" ht="15.75" customHeight="1">
      <c r="E558" s="22"/>
      <c r="I558" s="9"/>
      <c r="J558" s="2"/>
      <c r="K558" s="9"/>
    </row>
    <row r="559" spans="5:11" ht="15.75" customHeight="1">
      <c r="E559" s="22"/>
      <c r="I559" s="9"/>
      <c r="J559" s="2"/>
      <c r="K559" s="9"/>
    </row>
    <row r="560" spans="5:11" ht="15.75" customHeight="1">
      <c r="E560" s="22"/>
      <c r="I560" s="9"/>
      <c r="J560" s="2"/>
      <c r="K560" s="9"/>
    </row>
    <row r="561" spans="5:11" ht="15.75" customHeight="1">
      <c r="E561" s="22"/>
      <c r="I561" s="9"/>
      <c r="J561" s="2"/>
      <c r="K561" s="9"/>
    </row>
    <row r="562" spans="5:11" ht="15.75" customHeight="1">
      <c r="E562" s="22"/>
      <c r="I562" s="9"/>
      <c r="J562" s="2"/>
      <c r="K562" s="9"/>
    </row>
    <row r="563" spans="5:11" ht="15.75" customHeight="1">
      <c r="E563" s="22"/>
      <c r="I563" s="9"/>
      <c r="J563" s="2"/>
      <c r="K563" s="9"/>
    </row>
    <row r="564" spans="5:11" ht="15.75" customHeight="1">
      <c r="E564" s="22"/>
      <c r="I564" s="9"/>
      <c r="J564" s="2"/>
      <c r="K564" s="9"/>
    </row>
    <row r="565" spans="5:11" ht="15.75" customHeight="1">
      <c r="E565" s="22"/>
      <c r="I565" s="9"/>
      <c r="J565" s="2"/>
      <c r="K565" s="9"/>
    </row>
    <row r="566" spans="5:11" ht="15.75" customHeight="1">
      <c r="E566" s="22"/>
      <c r="I566" s="9"/>
      <c r="J566" s="2"/>
      <c r="K566" s="9"/>
    </row>
    <row r="567" spans="5:11" ht="15.75" customHeight="1">
      <c r="E567" s="22"/>
      <c r="I567" s="9"/>
      <c r="J567" s="2"/>
      <c r="K567" s="9"/>
    </row>
    <row r="568" spans="5:11" ht="15.75" customHeight="1">
      <c r="E568" s="22"/>
      <c r="I568" s="9"/>
      <c r="J568" s="2"/>
      <c r="K568" s="9"/>
    </row>
    <row r="569" spans="5:11" ht="15.75" customHeight="1">
      <c r="E569" s="22"/>
      <c r="I569" s="9"/>
      <c r="J569" s="2"/>
      <c r="K569" s="9"/>
    </row>
    <row r="570" spans="5:11" ht="15.75" customHeight="1">
      <c r="E570" s="22"/>
      <c r="I570" s="9"/>
      <c r="J570" s="2"/>
      <c r="K570" s="9"/>
    </row>
    <row r="571" spans="5:11" ht="15.75" customHeight="1">
      <c r="E571" s="22"/>
      <c r="I571" s="9"/>
      <c r="J571" s="2"/>
      <c r="K571" s="9"/>
    </row>
    <row r="572" spans="5:11" ht="15.75" customHeight="1">
      <c r="E572" s="22"/>
      <c r="I572" s="9"/>
      <c r="J572" s="2"/>
      <c r="K572" s="9"/>
    </row>
    <row r="573" spans="5:11" ht="15.75" customHeight="1">
      <c r="E573" s="22"/>
      <c r="I573" s="9"/>
      <c r="J573" s="2"/>
      <c r="K573" s="9"/>
    </row>
    <row r="574" spans="5:11" ht="15.75" customHeight="1">
      <c r="E574" s="22"/>
      <c r="I574" s="9"/>
      <c r="J574" s="2"/>
      <c r="K574" s="9"/>
    </row>
    <row r="575" spans="5:11" ht="15.75" customHeight="1">
      <c r="E575" s="22"/>
      <c r="I575" s="9"/>
      <c r="J575" s="2"/>
      <c r="K575" s="9"/>
    </row>
    <row r="576" spans="5:11" ht="15.75" customHeight="1">
      <c r="E576" s="22"/>
      <c r="I576" s="9"/>
      <c r="J576" s="2"/>
      <c r="K576" s="9"/>
    </row>
    <row r="577" spans="5:11" ht="15.75" customHeight="1">
      <c r="E577" s="22"/>
      <c r="I577" s="9"/>
      <c r="J577" s="2"/>
      <c r="K577" s="9"/>
    </row>
    <row r="578" spans="5:11" ht="15.75" customHeight="1">
      <c r="E578" s="22"/>
      <c r="I578" s="9"/>
      <c r="J578" s="2"/>
      <c r="K578" s="9"/>
    </row>
    <row r="579" spans="5:11" ht="15.75" customHeight="1">
      <c r="E579" s="22"/>
      <c r="I579" s="9"/>
      <c r="J579" s="2"/>
      <c r="K579" s="9"/>
    </row>
    <row r="580" spans="5:11" ht="15.75" customHeight="1">
      <c r="E580" s="22"/>
      <c r="I580" s="9"/>
      <c r="J580" s="2"/>
      <c r="K580" s="9"/>
    </row>
    <row r="581" spans="5:11" ht="15.75" customHeight="1">
      <c r="E581" s="22"/>
      <c r="I581" s="9"/>
      <c r="J581" s="2"/>
      <c r="K581" s="9"/>
    </row>
    <row r="582" spans="5:11" ht="15.75" customHeight="1">
      <c r="E582" s="22"/>
      <c r="I582" s="9"/>
      <c r="J582" s="2"/>
      <c r="K582" s="9"/>
    </row>
    <row r="583" spans="5:11" ht="15.75" customHeight="1">
      <c r="E583" s="22"/>
      <c r="I583" s="9"/>
      <c r="J583" s="2"/>
      <c r="K583" s="9"/>
    </row>
    <row r="584" spans="5:11" ht="15.75" customHeight="1">
      <c r="E584" s="22"/>
      <c r="I584" s="9"/>
      <c r="J584" s="2"/>
      <c r="K584" s="9"/>
    </row>
    <row r="585" spans="5:11" ht="15.75" customHeight="1">
      <c r="E585" s="22"/>
      <c r="I585" s="9"/>
      <c r="J585" s="2"/>
      <c r="K585" s="9"/>
    </row>
    <row r="586" spans="5:11" ht="15.75" customHeight="1">
      <c r="E586" s="22"/>
      <c r="I586" s="9"/>
      <c r="J586" s="2"/>
      <c r="K586" s="9"/>
    </row>
    <row r="587" spans="5:11" ht="15.75" customHeight="1">
      <c r="E587" s="22"/>
      <c r="I587" s="9"/>
      <c r="J587" s="2"/>
      <c r="K587" s="9"/>
    </row>
    <row r="588" spans="5:11" ht="15.75" customHeight="1">
      <c r="E588" s="22"/>
      <c r="I588" s="9"/>
      <c r="J588" s="2"/>
      <c r="K588" s="9"/>
    </row>
    <row r="589" spans="5:11" ht="15.75" customHeight="1">
      <c r="E589" s="22"/>
      <c r="I589" s="9"/>
      <c r="J589" s="2"/>
      <c r="K589" s="9"/>
    </row>
    <row r="590" spans="5:11" ht="15.75" customHeight="1">
      <c r="E590" s="22"/>
      <c r="I590" s="9"/>
      <c r="J590" s="2"/>
      <c r="K590" s="9"/>
    </row>
    <row r="591" spans="5:11" ht="15.75" customHeight="1">
      <c r="E591" s="22"/>
      <c r="I591" s="9"/>
      <c r="J591" s="2"/>
      <c r="K591" s="9"/>
    </row>
    <row r="592" spans="5:11" ht="15.75" customHeight="1">
      <c r="E592" s="22"/>
      <c r="I592" s="9"/>
      <c r="J592" s="2"/>
      <c r="K592" s="9"/>
    </row>
    <row r="593" spans="5:11" ht="15.75" customHeight="1">
      <c r="E593" s="22"/>
      <c r="I593" s="9"/>
      <c r="J593" s="2"/>
      <c r="K593" s="9"/>
    </row>
    <row r="594" spans="5:11" ht="15.75" customHeight="1">
      <c r="E594" s="22"/>
      <c r="I594" s="9"/>
      <c r="J594" s="2"/>
      <c r="K594" s="9"/>
    </row>
    <row r="595" spans="5:11" ht="15.75" customHeight="1">
      <c r="E595" s="22"/>
      <c r="I595" s="9"/>
      <c r="J595" s="2"/>
      <c r="K595" s="9"/>
    </row>
    <row r="596" spans="5:11" ht="15.75" customHeight="1">
      <c r="E596" s="22"/>
      <c r="I596" s="9"/>
      <c r="J596" s="2"/>
      <c r="K596" s="9"/>
    </row>
    <row r="597" spans="5:11" ht="15.75" customHeight="1">
      <c r="E597" s="22"/>
      <c r="I597" s="9"/>
      <c r="J597" s="2"/>
      <c r="K597" s="9"/>
    </row>
    <row r="598" spans="5:11" ht="15.75" customHeight="1">
      <c r="E598" s="22"/>
      <c r="I598" s="9"/>
      <c r="J598" s="2"/>
      <c r="K598" s="9"/>
    </row>
    <row r="599" spans="5:11" ht="15.75" customHeight="1">
      <c r="E599" s="22"/>
      <c r="I599" s="9"/>
      <c r="J599" s="2"/>
      <c r="K599" s="9"/>
    </row>
    <row r="600" spans="5:11" ht="15.75" customHeight="1">
      <c r="E600" s="22"/>
      <c r="I600" s="9"/>
      <c r="J600" s="2"/>
      <c r="K600" s="9"/>
    </row>
    <row r="601" spans="5:11" ht="15.75" customHeight="1">
      <c r="E601" s="22"/>
      <c r="I601" s="9"/>
      <c r="J601" s="2"/>
      <c r="K601" s="9"/>
    </row>
    <row r="602" spans="5:11" ht="15.75" customHeight="1">
      <c r="E602" s="22"/>
      <c r="I602" s="9"/>
      <c r="J602" s="2"/>
      <c r="K602" s="9"/>
    </row>
    <row r="603" spans="5:11" ht="15.75" customHeight="1">
      <c r="E603" s="22"/>
      <c r="I603" s="9"/>
      <c r="J603" s="2"/>
      <c r="K603" s="9"/>
    </row>
    <row r="604" spans="5:11" ht="15.75" customHeight="1">
      <c r="E604" s="22"/>
      <c r="I604" s="9"/>
      <c r="J604" s="2"/>
      <c r="K604" s="9"/>
    </row>
    <row r="605" spans="5:11" ht="15.75" customHeight="1">
      <c r="E605" s="22"/>
      <c r="I605" s="9"/>
      <c r="J605" s="2"/>
      <c r="K605" s="9"/>
    </row>
    <row r="606" spans="5:11" ht="15.75" customHeight="1">
      <c r="E606" s="22"/>
      <c r="I606" s="9"/>
      <c r="J606" s="2"/>
      <c r="K606" s="9"/>
    </row>
    <row r="607" spans="5:11" ht="15.75" customHeight="1">
      <c r="E607" s="22"/>
      <c r="I607" s="9"/>
      <c r="J607" s="2"/>
      <c r="K607" s="9"/>
    </row>
    <row r="608" spans="5:11" ht="15.75" customHeight="1">
      <c r="E608" s="22"/>
      <c r="I608" s="9"/>
      <c r="J608" s="2"/>
      <c r="K608" s="9"/>
    </row>
    <row r="609" spans="5:11" ht="15.75" customHeight="1">
      <c r="E609" s="22"/>
      <c r="I609" s="9"/>
      <c r="J609" s="2"/>
      <c r="K609" s="9"/>
    </row>
    <row r="610" spans="5:11" ht="15.75" customHeight="1">
      <c r="E610" s="22"/>
      <c r="I610" s="9"/>
      <c r="J610" s="2"/>
      <c r="K610" s="9"/>
    </row>
    <row r="611" spans="5:11" ht="15.75" customHeight="1">
      <c r="E611" s="22"/>
      <c r="I611" s="9"/>
      <c r="J611" s="2"/>
      <c r="K611" s="9"/>
    </row>
    <row r="612" spans="5:11" ht="15.75" customHeight="1">
      <c r="E612" s="22"/>
      <c r="I612" s="9"/>
      <c r="J612" s="2"/>
      <c r="K612" s="9"/>
    </row>
    <row r="613" spans="5:11" ht="15.75" customHeight="1">
      <c r="E613" s="22"/>
      <c r="I613" s="9"/>
      <c r="J613" s="2"/>
      <c r="K613" s="9"/>
    </row>
    <row r="614" spans="5:11" ht="15.75" customHeight="1">
      <c r="E614" s="22"/>
      <c r="I614" s="9"/>
      <c r="J614" s="2"/>
      <c r="K614" s="9"/>
    </row>
    <row r="615" spans="5:11" ht="15.75" customHeight="1">
      <c r="E615" s="22"/>
      <c r="I615" s="9"/>
      <c r="J615" s="2"/>
      <c r="K615" s="9"/>
    </row>
    <row r="616" spans="5:11" ht="15.75" customHeight="1">
      <c r="E616" s="22"/>
      <c r="I616" s="9"/>
      <c r="J616" s="2"/>
      <c r="K616" s="9"/>
    </row>
    <row r="617" spans="5:11" ht="15.75" customHeight="1">
      <c r="E617" s="22"/>
      <c r="I617" s="9"/>
      <c r="J617" s="2"/>
      <c r="K617" s="9"/>
    </row>
    <row r="618" spans="5:11" ht="15.75" customHeight="1">
      <c r="E618" s="22"/>
      <c r="I618" s="9"/>
      <c r="J618" s="2"/>
      <c r="K618" s="9"/>
    </row>
    <row r="619" spans="5:11" ht="15.75" customHeight="1">
      <c r="E619" s="22"/>
      <c r="I619" s="9"/>
      <c r="J619" s="2"/>
      <c r="K619" s="9"/>
    </row>
    <row r="620" spans="5:11" ht="15.75" customHeight="1">
      <c r="E620" s="22"/>
      <c r="I620" s="9"/>
      <c r="J620" s="2"/>
      <c r="K620" s="9"/>
    </row>
    <row r="621" spans="5:11" ht="15.75" customHeight="1">
      <c r="E621" s="22"/>
      <c r="I621" s="9"/>
      <c r="J621" s="2"/>
      <c r="K621" s="9"/>
    </row>
    <row r="622" spans="5:11" ht="15.75" customHeight="1">
      <c r="E622" s="22"/>
      <c r="I622" s="9"/>
      <c r="J622" s="2"/>
      <c r="K622" s="9"/>
    </row>
    <row r="623" spans="5:11" ht="15.75" customHeight="1">
      <c r="E623" s="22"/>
      <c r="I623" s="9"/>
      <c r="J623" s="2"/>
      <c r="K623" s="9"/>
    </row>
    <row r="624" spans="5:11" ht="15.75" customHeight="1">
      <c r="E624" s="22"/>
      <c r="I624" s="9"/>
      <c r="J624" s="2"/>
      <c r="K624" s="9"/>
    </row>
    <row r="625" spans="5:11" ht="15.75" customHeight="1">
      <c r="E625" s="22"/>
      <c r="I625" s="9"/>
      <c r="J625" s="2"/>
      <c r="K625" s="9"/>
    </row>
    <row r="626" spans="5:11" ht="15.75" customHeight="1">
      <c r="E626" s="22"/>
      <c r="I626" s="9"/>
      <c r="J626" s="2"/>
      <c r="K626" s="9"/>
    </row>
    <row r="627" spans="5:11" ht="15.75" customHeight="1">
      <c r="E627" s="22"/>
      <c r="I627" s="9"/>
      <c r="J627" s="2"/>
      <c r="K627" s="9"/>
    </row>
    <row r="628" spans="5:11" ht="15.75" customHeight="1">
      <c r="E628" s="22"/>
      <c r="I628" s="9"/>
      <c r="J628" s="2"/>
      <c r="K628" s="9"/>
    </row>
    <row r="629" spans="5:11" ht="15.75" customHeight="1">
      <c r="E629" s="22"/>
      <c r="I629" s="9"/>
      <c r="J629" s="2"/>
      <c r="K629" s="9"/>
    </row>
    <row r="630" spans="5:11" ht="15.75" customHeight="1">
      <c r="E630" s="22"/>
      <c r="I630" s="9"/>
      <c r="J630" s="2"/>
      <c r="K630" s="9"/>
    </row>
    <row r="631" spans="5:11" ht="15.75" customHeight="1">
      <c r="E631" s="22"/>
      <c r="I631" s="9"/>
      <c r="J631" s="2"/>
      <c r="K631" s="9"/>
    </row>
    <row r="632" spans="5:11" ht="15.75" customHeight="1">
      <c r="E632" s="22"/>
      <c r="I632" s="9"/>
      <c r="J632" s="2"/>
      <c r="K632" s="9"/>
    </row>
    <row r="633" spans="5:11" ht="15.75" customHeight="1">
      <c r="E633" s="22"/>
      <c r="I633" s="9"/>
      <c r="J633" s="2"/>
      <c r="K633" s="9"/>
    </row>
    <row r="634" spans="5:11" ht="15.75" customHeight="1">
      <c r="E634" s="22"/>
      <c r="I634" s="9"/>
      <c r="J634" s="2"/>
      <c r="K634" s="9"/>
    </row>
    <row r="635" spans="5:11" ht="15.75" customHeight="1">
      <c r="E635" s="22"/>
      <c r="I635" s="9"/>
      <c r="J635" s="2"/>
      <c r="K635" s="9"/>
    </row>
    <row r="636" spans="5:11" ht="15.75" customHeight="1">
      <c r="E636" s="22"/>
      <c r="I636" s="9"/>
      <c r="J636" s="2"/>
      <c r="K636" s="9"/>
    </row>
    <row r="637" spans="5:11" ht="15.75" customHeight="1">
      <c r="E637" s="22"/>
      <c r="I637" s="9"/>
      <c r="J637" s="2"/>
      <c r="K637" s="9"/>
    </row>
    <row r="638" spans="5:11" ht="15.75" customHeight="1">
      <c r="E638" s="22"/>
      <c r="I638" s="9"/>
      <c r="J638" s="2"/>
      <c r="K638" s="9"/>
    </row>
    <row r="639" spans="5:11" ht="15.75" customHeight="1">
      <c r="E639" s="22"/>
      <c r="I639" s="9"/>
      <c r="J639" s="2"/>
      <c r="K639" s="9"/>
    </row>
    <row r="640" spans="5:11" ht="15.75" customHeight="1">
      <c r="E640" s="22"/>
      <c r="I640" s="9"/>
      <c r="J640" s="2"/>
      <c r="K640" s="9"/>
    </row>
    <row r="641" spans="5:11" ht="15.75" customHeight="1">
      <c r="E641" s="22"/>
      <c r="I641" s="9"/>
      <c r="J641" s="2"/>
      <c r="K641" s="9"/>
    </row>
    <row r="642" spans="5:11" ht="15.75" customHeight="1">
      <c r="E642" s="22"/>
      <c r="I642" s="9"/>
      <c r="J642" s="2"/>
      <c r="K642" s="9"/>
    </row>
    <row r="643" spans="5:11" ht="15.75" customHeight="1">
      <c r="E643" s="22"/>
      <c r="I643" s="9"/>
      <c r="J643" s="2"/>
      <c r="K643" s="9"/>
    </row>
    <row r="644" spans="5:11" ht="15.75" customHeight="1">
      <c r="E644" s="22"/>
      <c r="I644" s="9"/>
      <c r="J644" s="2"/>
      <c r="K644" s="9"/>
    </row>
    <row r="645" spans="5:11" ht="15.75" customHeight="1">
      <c r="E645" s="22"/>
      <c r="I645" s="9"/>
      <c r="J645" s="2"/>
      <c r="K645" s="9"/>
    </row>
    <row r="646" spans="5:11" ht="15.75" customHeight="1">
      <c r="E646" s="22"/>
      <c r="I646" s="9"/>
      <c r="J646" s="2"/>
      <c r="K646" s="9"/>
    </row>
    <row r="647" spans="5:11" ht="15.75" customHeight="1">
      <c r="E647" s="22"/>
      <c r="I647" s="9"/>
      <c r="J647" s="2"/>
      <c r="K647" s="9"/>
    </row>
    <row r="648" spans="5:11" ht="15.75" customHeight="1">
      <c r="E648" s="22"/>
      <c r="I648" s="9"/>
      <c r="J648" s="2"/>
      <c r="K648" s="9"/>
    </row>
    <row r="649" spans="5:11" ht="15.75" customHeight="1">
      <c r="E649" s="22"/>
      <c r="I649" s="9"/>
      <c r="J649" s="2"/>
      <c r="K649" s="9"/>
    </row>
    <row r="650" spans="5:11" ht="15.75" customHeight="1">
      <c r="E650" s="22"/>
      <c r="I650" s="9"/>
      <c r="J650" s="2"/>
      <c r="K650" s="9"/>
    </row>
    <row r="651" spans="5:11" ht="15.75" customHeight="1">
      <c r="E651" s="22"/>
      <c r="I651" s="9"/>
      <c r="J651" s="2"/>
      <c r="K651" s="9"/>
    </row>
    <row r="652" spans="5:11" ht="15.75" customHeight="1">
      <c r="E652" s="22"/>
      <c r="I652" s="9"/>
      <c r="J652" s="2"/>
      <c r="K652" s="9"/>
    </row>
    <row r="653" spans="5:11" ht="15.75" customHeight="1">
      <c r="E653" s="22"/>
      <c r="I653" s="9"/>
      <c r="J653" s="2"/>
      <c r="K653" s="9"/>
    </row>
    <row r="654" spans="5:11" ht="15.75" customHeight="1">
      <c r="E654" s="22"/>
      <c r="I654" s="9"/>
      <c r="J654" s="2"/>
      <c r="K654" s="9"/>
    </row>
    <row r="655" spans="5:11" ht="15.75" customHeight="1">
      <c r="E655" s="22"/>
      <c r="I655" s="9"/>
      <c r="J655" s="2"/>
      <c r="K655" s="9"/>
    </row>
    <row r="656" spans="5:11" ht="15.75" customHeight="1">
      <c r="E656" s="22"/>
      <c r="I656" s="9"/>
      <c r="J656" s="2"/>
      <c r="K656" s="9"/>
    </row>
    <row r="657" spans="5:11" ht="15.75" customHeight="1">
      <c r="E657" s="22"/>
      <c r="I657" s="9"/>
      <c r="J657" s="2"/>
      <c r="K657" s="9"/>
    </row>
    <row r="658" spans="5:11" ht="15.75" customHeight="1">
      <c r="E658" s="22"/>
      <c r="I658" s="9"/>
      <c r="J658" s="2"/>
      <c r="K658" s="9"/>
    </row>
    <row r="659" spans="5:11" ht="15.75" customHeight="1">
      <c r="E659" s="22"/>
      <c r="I659" s="9"/>
      <c r="J659" s="2"/>
      <c r="K659" s="9"/>
    </row>
    <row r="660" spans="5:11" ht="15.75" customHeight="1">
      <c r="E660" s="22"/>
      <c r="I660" s="9"/>
      <c r="J660" s="2"/>
      <c r="K660" s="9"/>
    </row>
    <row r="661" spans="5:11" ht="15.75" customHeight="1">
      <c r="E661" s="22"/>
      <c r="I661" s="9"/>
      <c r="J661" s="2"/>
      <c r="K661" s="9"/>
    </row>
    <row r="662" spans="5:11" ht="15.75" customHeight="1">
      <c r="E662" s="22"/>
      <c r="I662" s="9"/>
      <c r="J662" s="2"/>
      <c r="K662" s="9"/>
    </row>
    <row r="663" spans="5:11" ht="15.75" customHeight="1">
      <c r="E663" s="22"/>
      <c r="I663" s="9"/>
      <c r="J663" s="2"/>
      <c r="K663" s="9"/>
    </row>
    <row r="664" spans="5:11" ht="15.75" customHeight="1">
      <c r="E664" s="22"/>
      <c r="I664" s="9"/>
      <c r="J664" s="2"/>
      <c r="K664" s="9"/>
    </row>
    <row r="665" spans="5:11" ht="15.75" customHeight="1">
      <c r="E665" s="22"/>
      <c r="I665" s="9"/>
      <c r="J665" s="2"/>
      <c r="K665" s="9"/>
    </row>
    <row r="666" spans="5:11" ht="15.75" customHeight="1">
      <c r="E666" s="22"/>
      <c r="I666" s="9"/>
      <c r="J666" s="2"/>
      <c r="K666" s="9"/>
    </row>
    <row r="667" spans="5:11" ht="15.75" customHeight="1">
      <c r="E667" s="22"/>
      <c r="I667" s="9"/>
      <c r="J667" s="2"/>
      <c r="K667" s="9"/>
    </row>
    <row r="668" spans="5:11" ht="15.75" customHeight="1">
      <c r="E668" s="22"/>
      <c r="I668" s="9"/>
      <c r="J668" s="2"/>
      <c r="K668" s="9"/>
    </row>
    <row r="669" spans="5:11" ht="15.75" customHeight="1">
      <c r="E669" s="22"/>
      <c r="I669" s="9"/>
      <c r="J669" s="2"/>
      <c r="K669" s="9"/>
    </row>
    <row r="670" spans="5:11" ht="15.75" customHeight="1">
      <c r="E670" s="22"/>
      <c r="I670" s="9"/>
      <c r="J670" s="2"/>
      <c r="K670" s="9"/>
    </row>
    <row r="671" spans="5:11" ht="15.75" customHeight="1">
      <c r="E671" s="22"/>
      <c r="I671" s="9"/>
      <c r="J671" s="2"/>
      <c r="K671" s="9"/>
    </row>
    <row r="672" spans="5:11" ht="15.75" customHeight="1">
      <c r="E672" s="22"/>
      <c r="I672" s="9"/>
      <c r="J672" s="2"/>
      <c r="K672" s="9"/>
    </row>
    <row r="673" spans="5:11" ht="15.75" customHeight="1">
      <c r="E673" s="22"/>
      <c r="I673" s="9"/>
      <c r="J673" s="2"/>
      <c r="K673" s="9"/>
    </row>
    <row r="674" spans="5:11" ht="15.75" customHeight="1">
      <c r="E674" s="22"/>
      <c r="I674" s="9"/>
      <c r="J674" s="2"/>
      <c r="K674" s="9"/>
    </row>
    <row r="675" spans="5:11" ht="15.75" customHeight="1">
      <c r="E675" s="22"/>
      <c r="I675" s="9"/>
      <c r="J675" s="2"/>
      <c r="K675" s="9"/>
    </row>
    <row r="676" spans="5:11" ht="15.75" customHeight="1">
      <c r="E676" s="22"/>
      <c r="I676" s="9"/>
      <c r="J676" s="2"/>
      <c r="K676" s="9"/>
    </row>
    <row r="677" spans="5:11" ht="15.75" customHeight="1">
      <c r="E677" s="22"/>
      <c r="I677" s="9"/>
      <c r="J677" s="2"/>
      <c r="K677" s="9"/>
    </row>
    <row r="678" spans="5:11" ht="15.75" customHeight="1">
      <c r="E678" s="22"/>
      <c r="I678" s="9"/>
      <c r="J678" s="2"/>
      <c r="K678" s="9"/>
    </row>
    <row r="679" spans="5:11" ht="15.75" customHeight="1">
      <c r="E679" s="22"/>
      <c r="I679" s="9"/>
      <c r="J679" s="2"/>
      <c r="K679" s="9"/>
    </row>
    <row r="680" spans="5:11" ht="15.75" customHeight="1">
      <c r="E680" s="22"/>
      <c r="I680" s="9"/>
      <c r="J680" s="2"/>
      <c r="K680" s="9"/>
    </row>
    <row r="681" spans="5:11" ht="15.75" customHeight="1">
      <c r="E681" s="22"/>
      <c r="I681" s="9"/>
      <c r="J681" s="2"/>
      <c r="K681" s="9"/>
    </row>
    <row r="682" spans="5:11" ht="15.75" customHeight="1">
      <c r="E682" s="22"/>
      <c r="I682" s="9"/>
      <c r="J682" s="2"/>
      <c r="K682" s="9"/>
    </row>
    <row r="683" spans="5:11" ht="15.75" customHeight="1">
      <c r="E683" s="22"/>
      <c r="I683" s="9"/>
      <c r="J683" s="2"/>
      <c r="K683" s="9"/>
    </row>
    <row r="684" spans="5:11" ht="15.75" customHeight="1">
      <c r="E684" s="22"/>
      <c r="I684" s="9"/>
      <c r="J684" s="2"/>
      <c r="K684" s="9"/>
    </row>
    <row r="685" spans="5:11" ht="15.75" customHeight="1">
      <c r="E685" s="22"/>
      <c r="I685" s="9"/>
      <c r="J685" s="2"/>
      <c r="K685" s="9"/>
    </row>
    <row r="686" spans="5:11" ht="15.75" customHeight="1">
      <c r="E686" s="22"/>
      <c r="I686" s="9"/>
      <c r="J686" s="2"/>
      <c r="K686" s="9"/>
    </row>
    <row r="687" spans="5:11" ht="15.75" customHeight="1">
      <c r="E687" s="22"/>
      <c r="I687" s="9"/>
      <c r="J687" s="2"/>
      <c r="K687" s="9"/>
    </row>
    <row r="688" spans="5:11" ht="15.75" customHeight="1">
      <c r="E688" s="22"/>
      <c r="I688" s="9"/>
      <c r="J688" s="2"/>
      <c r="K688" s="9"/>
    </row>
    <row r="689" spans="5:11" ht="15.75" customHeight="1">
      <c r="E689" s="22"/>
      <c r="I689" s="9"/>
      <c r="J689" s="2"/>
      <c r="K689" s="9"/>
    </row>
    <row r="690" spans="5:11" ht="15.75" customHeight="1">
      <c r="E690" s="22"/>
      <c r="I690" s="9"/>
      <c r="J690" s="2"/>
      <c r="K690" s="9"/>
    </row>
    <row r="691" spans="5:11" ht="15.75" customHeight="1">
      <c r="E691" s="22"/>
      <c r="I691" s="9"/>
      <c r="J691" s="2"/>
      <c r="K691" s="9"/>
    </row>
    <row r="692" spans="5:11" ht="15.75" customHeight="1">
      <c r="E692" s="22"/>
      <c r="I692" s="9"/>
      <c r="J692" s="2"/>
      <c r="K692" s="9"/>
    </row>
    <row r="693" spans="5:11" ht="15.75" customHeight="1">
      <c r="E693" s="22"/>
      <c r="I693" s="9"/>
      <c r="J693" s="2"/>
      <c r="K693" s="9"/>
    </row>
    <row r="694" spans="5:11" ht="15.75" customHeight="1">
      <c r="E694" s="22"/>
      <c r="I694" s="9"/>
      <c r="J694" s="2"/>
      <c r="K694" s="9"/>
    </row>
    <row r="695" spans="5:11" ht="15.75" customHeight="1">
      <c r="E695" s="22"/>
      <c r="I695" s="9"/>
      <c r="J695" s="2"/>
      <c r="K695" s="9"/>
    </row>
    <row r="696" spans="5:11" ht="15.75" customHeight="1">
      <c r="E696" s="22"/>
      <c r="I696" s="9"/>
      <c r="J696" s="2"/>
      <c r="K696" s="9"/>
    </row>
    <row r="697" spans="5:11" ht="15.75" customHeight="1">
      <c r="E697" s="22"/>
      <c r="I697" s="9"/>
      <c r="J697" s="2"/>
      <c r="K697" s="9"/>
    </row>
    <row r="698" spans="5:11" ht="15.75" customHeight="1">
      <c r="E698" s="22"/>
      <c r="I698" s="9"/>
      <c r="J698" s="2"/>
      <c r="K698" s="9"/>
    </row>
    <row r="699" spans="5:11" ht="15.75" customHeight="1">
      <c r="E699" s="22"/>
      <c r="I699" s="9"/>
      <c r="J699" s="2"/>
      <c r="K699" s="9"/>
    </row>
    <row r="700" spans="5:11" ht="15.75" customHeight="1">
      <c r="E700" s="22"/>
      <c r="I700" s="9"/>
      <c r="J700" s="2"/>
      <c r="K700" s="9"/>
    </row>
    <row r="701" spans="5:11" ht="15.75" customHeight="1">
      <c r="E701" s="22"/>
      <c r="I701" s="9"/>
      <c r="J701" s="2"/>
      <c r="K701" s="9"/>
    </row>
    <row r="702" spans="5:11" ht="15.75" customHeight="1">
      <c r="E702" s="22"/>
      <c r="I702" s="9"/>
      <c r="J702" s="2"/>
      <c r="K702" s="9"/>
    </row>
    <row r="703" spans="5:11" ht="15.75" customHeight="1">
      <c r="E703" s="22"/>
      <c r="I703" s="9"/>
      <c r="J703" s="2"/>
      <c r="K703" s="9"/>
    </row>
    <row r="704" spans="5:11" ht="15.75" customHeight="1">
      <c r="E704" s="22"/>
      <c r="I704" s="9"/>
      <c r="J704" s="2"/>
      <c r="K704" s="9"/>
    </row>
    <row r="705" spans="5:11" ht="15.75" customHeight="1">
      <c r="E705" s="22"/>
      <c r="I705" s="9"/>
      <c r="J705" s="2"/>
      <c r="K705" s="9"/>
    </row>
    <row r="706" spans="5:11" ht="15.75" customHeight="1">
      <c r="E706" s="22"/>
      <c r="I706" s="9"/>
      <c r="J706" s="2"/>
      <c r="K706" s="9"/>
    </row>
    <row r="707" spans="5:11" ht="15.75" customHeight="1">
      <c r="E707" s="22"/>
      <c r="I707" s="9"/>
      <c r="J707" s="2"/>
      <c r="K707" s="9"/>
    </row>
    <row r="708" spans="5:11" ht="15.75" customHeight="1">
      <c r="E708" s="22"/>
      <c r="I708" s="9"/>
      <c r="J708" s="2"/>
      <c r="K708" s="9"/>
    </row>
    <row r="709" spans="5:11" ht="15.75" customHeight="1">
      <c r="E709" s="22"/>
      <c r="I709" s="9"/>
      <c r="J709" s="2"/>
      <c r="K709" s="9"/>
    </row>
    <row r="710" spans="5:11" ht="15.75" customHeight="1">
      <c r="E710" s="22"/>
      <c r="I710" s="9"/>
      <c r="J710" s="2"/>
      <c r="K710" s="9"/>
    </row>
    <row r="711" spans="5:11" ht="15.75" customHeight="1">
      <c r="E711" s="22"/>
      <c r="I711" s="9"/>
      <c r="J711" s="2"/>
      <c r="K711" s="9"/>
    </row>
    <row r="712" spans="5:11" ht="15.75" customHeight="1">
      <c r="E712" s="22"/>
      <c r="I712" s="9"/>
      <c r="J712" s="2"/>
      <c r="K712" s="9"/>
    </row>
    <row r="713" spans="5:11" ht="15.75" customHeight="1">
      <c r="E713" s="22"/>
      <c r="I713" s="9"/>
      <c r="J713" s="2"/>
      <c r="K713" s="9"/>
    </row>
    <row r="714" spans="5:11" ht="15.75" customHeight="1">
      <c r="E714" s="22"/>
      <c r="I714" s="9"/>
      <c r="J714" s="2"/>
      <c r="K714" s="9"/>
    </row>
    <row r="715" spans="5:11" ht="15.75" customHeight="1">
      <c r="E715" s="22"/>
      <c r="I715" s="9"/>
      <c r="J715" s="2"/>
      <c r="K715" s="9"/>
    </row>
    <row r="716" spans="5:11" ht="15.75" customHeight="1">
      <c r="E716" s="22"/>
      <c r="I716" s="9"/>
      <c r="J716" s="2"/>
      <c r="K716" s="9"/>
    </row>
    <row r="717" spans="5:11" ht="15.75" customHeight="1">
      <c r="E717" s="22"/>
      <c r="I717" s="9"/>
      <c r="J717" s="2"/>
      <c r="K717" s="9"/>
    </row>
    <row r="718" spans="5:11" ht="15.75" customHeight="1">
      <c r="E718" s="22"/>
      <c r="I718" s="9"/>
      <c r="J718" s="2"/>
      <c r="K718" s="9"/>
    </row>
    <row r="719" spans="5:11" ht="15.75" customHeight="1">
      <c r="E719" s="22"/>
      <c r="I719" s="9"/>
      <c r="J719" s="2"/>
      <c r="K719" s="9"/>
    </row>
    <row r="720" spans="5:11" ht="15.75" customHeight="1">
      <c r="E720" s="22"/>
      <c r="I720" s="9"/>
      <c r="J720" s="2"/>
      <c r="K720" s="9"/>
    </row>
    <row r="721" spans="5:11" ht="15.75" customHeight="1">
      <c r="E721" s="22"/>
      <c r="I721" s="9"/>
      <c r="J721" s="2"/>
      <c r="K721" s="9"/>
    </row>
    <row r="722" spans="5:11" ht="15.75" customHeight="1">
      <c r="E722" s="22"/>
      <c r="I722" s="9"/>
      <c r="J722" s="2"/>
      <c r="K722" s="9"/>
    </row>
    <row r="723" spans="5:11" ht="15.75" customHeight="1">
      <c r="E723" s="22"/>
      <c r="I723" s="9"/>
      <c r="J723" s="2"/>
      <c r="K723" s="9"/>
    </row>
    <row r="724" spans="5:11" ht="15.75" customHeight="1">
      <c r="E724" s="22"/>
      <c r="I724" s="9"/>
      <c r="J724" s="2"/>
      <c r="K724" s="9"/>
    </row>
    <row r="725" spans="5:11" ht="15.75" customHeight="1">
      <c r="E725" s="22"/>
      <c r="I725" s="9"/>
      <c r="J725" s="2"/>
      <c r="K725" s="9"/>
    </row>
    <row r="726" spans="5:11" ht="15.75" customHeight="1">
      <c r="E726" s="22"/>
      <c r="I726" s="9"/>
      <c r="J726" s="2"/>
      <c r="K726" s="9"/>
    </row>
    <row r="727" spans="5:11" ht="15.75" customHeight="1">
      <c r="E727" s="22"/>
      <c r="I727" s="9"/>
      <c r="J727" s="2"/>
      <c r="K727" s="9"/>
    </row>
    <row r="728" spans="5:11" ht="15.75" customHeight="1">
      <c r="E728" s="22"/>
      <c r="I728" s="9"/>
      <c r="J728" s="2"/>
      <c r="K728" s="9"/>
    </row>
    <row r="729" spans="5:11" ht="15.75" customHeight="1">
      <c r="E729" s="22"/>
      <c r="I729" s="9"/>
      <c r="J729" s="2"/>
      <c r="K729" s="9"/>
    </row>
    <row r="730" spans="5:11" ht="15.75" customHeight="1">
      <c r="E730" s="22"/>
      <c r="I730" s="9"/>
      <c r="J730" s="2"/>
      <c r="K730" s="9"/>
    </row>
    <row r="731" spans="5:11" ht="15.75" customHeight="1">
      <c r="E731" s="22"/>
      <c r="I731" s="9"/>
      <c r="J731" s="2"/>
      <c r="K731" s="9"/>
    </row>
    <row r="732" spans="5:11" ht="15.75" customHeight="1">
      <c r="E732" s="22"/>
      <c r="I732" s="9"/>
      <c r="J732" s="2"/>
      <c r="K732" s="9"/>
    </row>
    <row r="733" spans="5:11" ht="15.75" customHeight="1">
      <c r="E733" s="22"/>
      <c r="I733" s="9"/>
      <c r="J733" s="2"/>
      <c r="K733" s="9"/>
    </row>
    <row r="734" spans="5:11" ht="15.75" customHeight="1">
      <c r="E734" s="22"/>
      <c r="I734" s="9"/>
      <c r="J734" s="2"/>
      <c r="K734" s="9"/>
    </row>
    <row r="735" spans="5:11" ht="15.75" customHeight="1">
      <c r="E735" s="22"/>
      <c r="I735" s="9"/>
      <c r="J735" s="2"/>
      <c r="K735" s="9"/>
    </row>
    <row r="736" spans="5:11" ht="15.75" customHeight="1">
      <c r="E736" s="22"/>
      <c r="I736" s="9"/>
      <c r="J736" s="2"/>
      <c r="K736" s="9"/>
    </row>
    <row r="737" spans="5:11" ht="15.75" customHeight="1">
      <c r="E737" s="22"/>
      <c r="I737" s="9"/>
      <c r="J737" s="2"/>
      <c r="K737" s="9"/>
    </row>
    <row r="738" spans="5:11" ht="15.75" customHeight="1">
      <c r="E738" s="22"/>
      <c r="I738" s="9"/>
      <c r="J738" s="2"/>
      <c r="K738" s="9"/>
    </row>
    <row r="739" spans="5:11" ht="15.75" customHeight="1">
      <c r="E739" s="22"/>
      <c r="I739" s="9"/>
      <c r="J739" s="2"/>
      <c r="K739" s="9"/>
    </row>
    <row r="740" spans="5:11" ht="15.75" customHeight="1">
      <c r="E740" s="22"/>
      <c r="I740" s="9"/>
      <c r="J740" s="2"/>
      <c r="K740" s="9"/>
    </row>
    <row r="741" spans="5:11" ht="15.75" customHeight="1">
      <c r="E741" s="22"/>
      <c r="I741" s="9"/>
      <c r="J741" s="2"/>
      <c r="K741" s="9"/>
    </row>
    <row r="742" spans="5:11" ht="15.75" customHeight="1">
      <c r="E742" s="22"/>
      <c r="I742" s="9"/>
      <c r="J742" s="2"/>
      <c r="K742" s="9"/>
    </row>
    <row r="743" spans="5:11" ht="15.75" customHeight="1">
      <c r="E743" s="22"/>
      <c r="I743" s="9"/>
      <c r="J743" s="2"/>
      <c r="K743" s="9"/>
    </row>
    <row r="744" spans="5:11" ht="15.75" customHeight="1">
      <c r="E744" s="22"/>
      <c r="I744" s="9"/>
      <c r="J744" s="2"/>
      <c r="K744" s="9"/>
    </row>
    <row r="745" spans="5:11" ht="15.75" customHeight="1">
      <c r="E745" s="22"/>
      <c r="I745" s="9"/>
      <c r="J745" s="2"/>
      <c r="K745" s="9"/>
    </row>
    <row r="746" spans="5:11" ht="15.75" customHeight="1">
      <c r="E746" s="22"/>
      <c r="I746" s="9"/>
      <c r="J746" s="2"/>
      <c r="K746" s="9"/>
    </row>
    <row r="747" spans="5:11" ht="15.75" customHeight="1">
      <c r="E747" s="22"/>
      <c r="I747" s="9"/>
      <c r="J747" s="2"/>
      <c r="K747" s="9"/>
    </row>
    <row r="748" spans="5:11" ht="15.75" customHeight="1">
      <c r="E748" s="22"/>
      <c r="I748" s="9"/>
      <c r="J748" s="2"/>
      <c r="K748" s="9"/>
    </row>
    <row r="749" spans="5:11" ht="15.75" customHeight="1">
      <c r="E749" s="22"/>
      <c r="I749" s="9"/>
      <c r="J749" s="2"/>
      <c r="K749" s="9"/>
    </row>
    <row r="750" spans="5:11" ht="15.75" customHeight="1">
      <c r="E750" s="22"/>
      <c r="I750" s="9"/>
      <c r="J750" s="2"/>
      <c r="K750" s="9"/>
    </row>
    <row r="751" spans="5:11" ht="15.75" customHeight="1">
      <c r="E751" s="22"/>
      <c r="I751" s="9"/>
      <c r="J751" s="2"/>
      <c r="K751" s="9"/>
    </row>
    <row r="752" spans="5:11" ht="15.75" customHeight="1">
      <c r="E752" s="22"/>
      <c r="I752" s="9"/>
      <c r="J752" s="2"/>
      <c r="K752" s="9"/>
    </row>
    <row r="753" spans="5:11" ht="15.75" customHeight="1">
      <c r="E753" s="22"/>
      <c r="I753" s="9"/>
      <c r="J753" s="2"/>
      <c r="K753" s="9"/>
    </row>
    <row r="754" spans="5:11" ht="15.75" customHeight="1">
      <c r="E754" s="22"/>
      <c r="I754" s="9"/>
      <c r="J754" s="2"/>
      <c r="K754" s="9"/>
    </row>
    <row r="755" spans="5:11" ht="15.75" customHeight="1">
      <c r="E755" s="22"/>
      <c r="I755" s="9"/>
      <c r="J755" s="2"/>
      <c r="K755" s="9"/>
    </row>
    <row r="756" spans="5:11" ht="15.75" customHeight="1">
      <c r="E756" s="22"/>
      <c r="I756" s="9"/>
      <c r="J756" s="2"/>
      <c r="K756" s="9"/>
    </row>
    <row r="757" spans="5:11" ht="15.75" customHeight="1">
      <c r="E757" s="22"/>
      <c r="I757" s="9"/>
      <c r="J757" s="2"/>
      <c r="K757" s="9"/>
    </row>
    <row r="758" spans="5:11" ht="15.75" customHeight="1">
      <c r="E758" s="22"/>
      <c r="I758" s="9"/>
      <c r="J758" s="2"/>
      <c r="K758" s="9"/>
    </row>
    <row r="759" spans="5:11" ht="15.75" customHeight="1">
      <c r="E759" s="22"/>
      <c r="I759" s="9"/>
      <c r="J759" s="2"/>
      <c r="K759" s="9"/>
    </row>
    <row r="760" spans="5:11" ht="15.75" customHeight="1">
      <c r="E760" s="22"/>
      <c r="I760" s="9"/>
      <c r="J760" s="2"/>
      <c r="K760" s="9"/>
    </row>
    <row r="761" spans="5:11" ht="15.75" customHeight="1">
      <c r="E761" s="22"/>
      <c r="I761" s="9"/>
      <c r="J761" s="2"/>
      <c r="K761" s="9"/>
    </row>
    <row r="762" spans="5:11" ht="15.75" customHeight="1">
      <c r="E762" s="22"/>
      <c r="I762" s="9"/>
      <c r="J762" s="2"/>
      <c r="K762" s="9"/>
    </row>
    <row r="763" spans="5:11" ht="15.75" customHeight="1">
      <c r="E763" s="22"/>
      <c r="I763" s="9"/>
      <c r="J763" s="2"/>
      <c r="K763" s="9"/>
    </row>
    <row r="764" spans="5:11" ht="15.75" customHeight="1">
      <c r="E764" s="22"/>
      <c r="I764" s="9"/>
      <c r="J764" s="2"/>
      <c r="K764" s="9"/>
    </row>
    <row r="765" spans="5:11" ht="15.75" customHeight="1">
      <c r="E765" s="22"/>
      <c r="I765" s="9"/>
      <c r="J765" s="2"/>
      <c r="K765" s="9"/>
    </row>
    <row r="766" spans="5:11" ht="15.75" customHeight="1">
      <c r="E766" s="22"/>
      <c r="I766" s="9"/>
      <c r="J766" s="2"/>
      <c r="K766" s="9"/>
    </row>
    <row r="767" spans="5:11" ht="15.75" customHeight="1">
      <c r="E767" s="22"/>
      <c r="I767" s="9"/>
      <c r="J767" s="2"/>
      <c r="K767" s="9"/>
    </row>
    <row r="768" spans="5:11" ht="15.75" customHeight="1">
      <c r="E768" s="22"/>
      <c r="I768" s="9"/>
      <c r="J768" s="2"/>
      <c r="K768" s="9"/>
    </row>
    <row r="769" spans="5:11" ht="15.75" customHeight="1">
      <c r="E769" s="22"/>
      <c r="I769" s="9"/>
      <c r="J769" s="2"/>
      <c r="K769" s="9"/>
    </row>
    <row r="770" spans="5:11" ht="15.75" customHeight="1">
      <c r="E770" s="22"/>
      <c r="I770" s="9"/>
      <c r="J770" s="2"/>
      <c r="K770" s="9"/>
    </row>
    <row r="771" spans="5:11" ht="15.75" customHeight="1">
      <c r="E771" s="22"/>
      <c r="I771" s="9"/>
      <c r="J771" s="2"/>
      <c r="K771" s="9"/>
    </row>
    <row r="772" spans="5:11" ht="15.75" customHeight="1">
      <c r="E772" s="22"/>
      <c r="I772" s="9"/>
      <c r="J772" s="2"/>
      <c r="K772" s="9"/>
    </row>
    <row r="773" spans="5:11" ht="15.75" customHeight="1">
      <c r="E773" s="22"/>
      <c r="I773" s="9"/>
      <c r="J773" s="2"/>
      <c r="K773" s="9"/>
    </row>
    <row r="774" spans="5:11" ht="15.75" customHeight="1">
      <c r="E774" s="22"/>
      <c r="I774" s="9"/>
      <c r="J774" s="2"/>
      <c r="K774" s="9"/>
    </row>
    <row r="775" spans="5:11" ht="15.75" customHeight="1">
      <c r="E775" s="22"/>
      <c r="I775" s="9"/>
      <c r="J775" s="2"/>
      <c r="K775" s="9"/>
    </row>
    <row r="776" spans="5:11" ht="15.75" customHeight="1">
      <c r="E776" s="22"/>
      <c r="I776" s="9"/>
      <c r="J776" s="2"/>
      <c r="K776" s="9"/>
    </row>
    <row r="777" spans="5:11" ht="15.75" customHeight="1">
      <c r="E777" s="22"/>
      <c r="I777" s="9"/>
      <c r="J777" s="2"/>
      <c r="K777" s="9"/>
    </row>
    <row r="778" spans="5:11" ht="15.75" customHeight="1">
      <c r="E778" s="22"/>
      <c r="I778" s="9"/>
      <c r="J778" s="2"/>
      <c r="K778" s="9"/>
    </row>
    <row r="779" spans="5:11" ht="15.75" customHeight="1">
      <c r="E779" s="22"/>
      <c r="I779" s="9"/>
      <c r="J779" s="2"/>
      <c r="K779" s="9"/>
    </row>
    <row r="780" spans="5:11" ht="15.75" customHeight="1">
      <c r="E780" s="22"/>
      <c r="I780" s="9"/>
      <c r="J780" s="2"/>
      <c r="K780" s="9"/>
    </row>
    <row r="781" spans="5:11" ht="15.75" customHeight="1">
      <c r="E781" s="22"/>
      <c r="I781" s="9"/>
      <c r="J781" s="2"/>
      <c r="K781" s="9"/>
    </row>
    <row r="782" spans="5:11" ht="15.75" customHeight="1">
      <c r="E782" s="22"/>
      <c r="I782" s="9"/>
      <c r="J782" s="2"/>
      <c r="K782" s="9"/>
    </row>
    <row r="783" spans="5:11" ht="15.75" customHeight="1">
      <c r="E783" s="22"/>
      <c r="I783" s="9"/>
      <c r="J783" s="2"/>
      <c r="K783" s="9"/>
    </row>
    <row r="784" spans="5:11" ht="15.75" customHeight="1">
      <c r="E784" s="22"/>
      <c r="I784" s="9"/>
      <c r="J784" s="2"/>
      <c r="K784" s="9"/>
    </row>
    <row r="785" spans="5:11" ht="15.75" customHeight="1">
      <c r="E785" s="22"/>
      <c r="I785" s="9"/>
      <c r="J785" s="2"/>
      <c r="K785" s="9"/>
    </row>
    <row r="786" spans="5:11" ht="15.75" customHeight="1">
      <c r="E786" s="22"/>
      <c r="I786" s="9"/>
      <c r="J786" s="2"/>
      <c r="K786" s="9"/>
    </row>
    <row r="787" spans="5:11" ht="15.75" customHeight="1">
      <c r="E787" s="22"/>
      <c r="I787" s="9"/>
      <c r="J787" s="2"/>
      <c r="K787" s="9"/>
    </row>
    <row r="788" spans="5:11" ht="15.75" customHeight="1">
      <c r="E788" s="22"/>
      <c r="I788" s="9"/>
      <c r="J788" s="2"/>
      <c r="K788" s="9"/>
    </row>
    <row r="789" spans="5:11" ht="15.75" customHeight="1">
      <c r="E789" s="22"/>
      <c r="I789" s="9"/>
      <c r="J789" s="2"/>
      <c r="K789" s="9"/>
    </row>
    <row r="790" spans="5:11" ht="15.75" customHeight="1">
      <c r="E790" s="22"/>
      <c r="I790" s="9"/>
      <c r="J790" s="2"/>
      <c r="K790" s="9"/>
    </row>
    <row r="791" spans="5:11" ht="15.75" customHeight="1">
      <c r="E791" s="22"/>
      <c r="I791" s="9"/>
      <c r="J791" s="2"/>
      <c r="K791" s="9"/>
    </row>
    <row r="792" spans="5:11" ht="15.75" customHeight="1">
      <c r="E792" s="22"/>
      <c r="I792" s="9"/>
      <c r="J792" s="2"/>
      <c r="K792" s="9"/>
    </row>
    <row r="793" spans="5:11" ht="15.75" customHeight="1">
      <c r="E793" s="22"/>
      <c r="I793" s="9"/>
      <c r="J793" s="2"/>
      <c r="K793" s="9"/>
    </row>
    <row r="794" spans="5:11" ht="15.75" customHeight="1">
      <c r="E794" s="22"/>
      <c r="I794" s="9"/>
      <c r="J794" s="2"/>
      <c r="K794" s="9"/>
    </row>
    <row r="795" spans="5:11" ht="15.75" customHeight="1">
      <c r="E795" s="22"/>
      <c r="I795" s="9"/>
      <c r="J795" s="2"/>
      <c r="K795" s="9"/>
    </row>
    <row r="796" spans="5:11" ht="15.75" customHeight="1">
      <c r="E796" s="22"/>
      <c r="I796" s="9"/>
      <c r="J796" s="2"/>
      <c r="K796" s="9"/>
    </row>
    <row r="797" spans="5:11" ht="15.75" customHeight="1">
      <c r="E797" s="22"/>
      <c r="I797" s="9"/>
      <c r="J797" s="2"/>
      <c r="K797" s="9"/>
    </row>
    <row r="798" spans="5:11" ht="15.75" customHeight="1">
      <c r="E798" s="22"/>
      <c r="I798" s="9"/>
      <c r="J798" s="2"/>
      <c r="K798" s="9"/>
    </row>
    <row r="799" spans="5:11" ht="15.75" customHeight="1">
      <c r="E799" s="22"/>
      <c r="I799" s="9"/>
      <c r="J799" s="2"/>
      <c r="K799" s="9"/>
    </row>
    <row r="800" spans="5:11" ht="15.75" customHeight="1">
      <c r="E800" s="22"/>
      <c r="I800" s="9"/>
      <c r="J800" s="2"/>
      <c r="K800" s="9"/>
    </row>
    <row r="801" spans="5:11" ht="15.75" customHeight="1">
      <c r="E801" s="22"/>
      <c r="I801" s="9"/>
      <c r="J801" s="2"/>
      <c r="K801" s="9"/>
    </row>
    <row r="802" spans="5:11" ht="15.75" customHeight="1">
      <c r="E802" s="22"/>
      <c r="I802" s="9"/>
      <c r="J802" s="2"/>
      <c r="K802" s="9"/>
    </row>
    <row r="803" spans="5:11" ht="15.75" customHeight="1">
      <c r="E803" s="22"/>
      <c r="I803" s="9"/>
      <c r="J803" s="2"/>
      <c r="K803" s="9"/>
    </row>
    <row r="804" spans="5:11" ht="15.75" customHeight="1">
      <c r="E804" s="22"/>
      <c r="I804" s="9"/>
      <c r="J804" s="2"/>
      <c r="K804" s="9"/>
    </row>
    <row r="805" spans="5:11" ht="15.75" customHeight="1">
      <c r="E805" s="22"/>
      <c r="I805" s="9"/>
      <c r="J805" s="2"/>
      <c r="K805" s="9"/>
    </row>
    <row r="806" spans="5:11" ht="15.75" customHeight="1">
      <c r="E806" s="22"/>
      <c r="I806" s="9"/>
      <c r="J806" s="2"/>
      <c r="K806" s="9"/>
    </row>
    <row r="807" spans="5:11" ht="15.75" customHeight="1">
      <c r="E807" s="22"/>
      <c r="I807" s="9"/>
      <c r="J807" s="2"/>
      <c r="K807" s="9"/>
    </row>
    <row r="808" spans="5:11" ht="15.75" customHeight="1">
      <c r="E808" s="22"/>
      <c r="I808" s="9"/>
      <c r="J808" s="2"/>
      <c r="K808" s="9"/>
    </row>
    <row r="809" spans="5:11" ht="15.75" customHeight="1">
      <c r="E809" s="22"/>
      <c r="I809" s="9"/>
      <c r="J809" s="2"/>
      <c r="K809" s="9"/>
    </row>
    <row r="810" spans="5:11" ht="15.75" customHeight="1">
      <c r="E810" s="22"/>
      <c r="I810" s="9"/>
      <c r="J810" s="2"/>
      <c r="K810" s="9"/>
    </row>
    <row r="811" spans="5:11" ht="15.75" customHeight="1">
      <c r="E811" s="22"/>
      <c r="I811" s="9"/>
      <c r="J811" s="2"/>
      <c r="K811" s="9"/>
    </row>
    <row r="812" spans="5:11" ht="15.75" customHeight="1">
      <c r="E812" s="22"/>
      <c r="I812" s="9"/>
      <c r="J812" s="2"/>
      <c r="K812" s="9"/>
    </row>
    <row r="813" spans="5:11" ht="15.75" customHeight="1">
      <c r="E813" s="22"/>
      <c r="I813" s="9"/>
      <c r="J813" s="2"/>
      <c r="K813" s="9"/>
    </row>
    <row r="814" spans="5:11" ht="15.75" customHeight="1">
      <c r="E814" s="22"/>
      <c r="I814" s="9"/>
      <c r="J814" s="2"/>
      <c r="K814" s="9"/>
    </row>
    <row r="815" spans="5:11" ht="15.75" customHeight="1">
      <c r="E815" s="22"/>
      <c r="I815" s="9"/>
      <c r="J815" s="2"/>
      <c r="K815" s="9"/>
    </row>
    <row r="816" spans="5:11" ht="15.75" customHeight="1">
      <c r="E816" s="22"/>
      <c r="I816" s="9"/>
      <c r="J816" s="2"/>
      <c r="K816" s="9"/>
    </row>
    <row r="817" spans="5:11" ht="15.75" customHeight="1">
      <c r="E817" s="22"/>
      <c r="I817" s="9"/>
      <c r="J817" s="2"/>
      <c r="K817" s="9"/>
    </row>
    <row r="818" spans="5:11" ht="15.75" customHeight="1">
      <c r="E818" s="22"/>
      <c r="I818" s="9"/>
      <c r="J818" s="2"/>
      <c r="K818" s="9"/>
    </row>
    <row r="819" spans="5:11" ht="15.75" customHeight="1">
      <c r="E819" s="22"/>
      <c r="I819" s="9"/>
      <c r="J819" s="2"/>
      <c r="K819" s="9"/>
    </row>
    <row r="820" spans="5:11" ht="15.75" customHeight="1">
      <c r="E820" s="22"/>
      <c r="I820" s="9"/>
      <c r="J820" s="2"/>
      <c r="K820" s="9"/>
    </row>
    <row r="821" spans="5:11" ht="15.75" customHeight="1">
      <c r="E821" s="22"/>
      <c r="I821" s="9"/>
      <c r="J821" s="2"/>
      <c r="K821" s="9"/>
    </row>
    <row r="822" spans="5:11" ht="15.75" customHeight="1">
      <c r="E822" s="22"/>
      <c r="I822" s="9"/>
      <c r="J822" s="2"/>
      <c r="K822" s="9"/>
    </row>
    <row r="823" spans="5:11" ht="15.75" customHeight="1">
      <c r="E823" s="22"/>
      <c r="I823" s="9"/>
      <c r="J823" s="2"/>
      <c r="K823" s="9"/>
    </row>
    <row r="824" spans="5:11" ht="15.75" customHeight="1">
      <c r="E824" s="22"/>
      <c r="I824" s="9"/>
      <c r="J824" s="2"/>
      <c r="K824" s="9"/>
    </row>
    <row r="825" spans="5:11" ht="15.75" customHeight="1">
      <c r="E825" s="22"/>
      <c r="I825" s="9"/>
      <c r="J825" s="2"/>
      <c r="K825" s="9"/>
    </row>
    <row r="826" spans="5:11" ht="15.75" customHeight="1">
      <c r="E826" s="22"/>
      <c r="I826" s="9"/>
      <c r="J826" s="2"/>
      <c r="K826" s="9"/>
    </row>
    <row r="827" spans="5:11" ht="15.75" customHeight="1">
      <c r="E827" s="22"/>
      <c r="I827" s="9"/>
      <c r="J827" s="2"/>
      <c r="K827" s="9"/>
    </row>
    <row r="828" spans="5:11" ht="15.75" customHeight="1">
      <c r="E828" s="22"/>
      <c r="I828" s="9"/>
      <c r="J828" s="2"/>
      <c r="K828" s="9"/>
    </row>
    <row r="829" spans="5:11" ht="15.75" customHeight="1">
      <c r="E829" s="22"/>
      <c r="I829" s="9"/>
      <c r="J829" s="2"/>
      <c r="K829" s="9"/>
    </row>
    <row r="830" spans="5:11" ht="15.75" customHeight="1">
      <c r="E830" s="22"/>
      <c r="I830" s="9"/>
      <c r="J830" s="2"/>
      <c r="K830" s="9"/>
    </row>
    <row r="831" spans="5:11" ht="15.75" customHeight="1">
      <c r="E831" s="22"/>
      <c r="I831" s="9"/>
      <c r="J831" s="2"/>
      <c r="K831" s="9"/>
    </row>
    <row r="832" spans="5:11" ht="15.75" customHeight="1">
      <c r="E832" s="22"/>
      <c r="I832" s="9"/>
      <c r="J832" s="2"/>
      <c r="K832" s="9"/>
    </row>
    <row r="833" spans="5:11" ht="15.75" customHeight="1">
      <c r="E833" s="22"/>
      <c r="I833" s="9"/>
      <c r="J833" s="2"/>
      <c r="K833" s="9"/>
    </row>
    <row r="834" spans="5:11" ht="15.75" customHeight="1">
      <c r="E834" s="22"/>
      <c r="I834" s="9"/>
      <c r="J834" s="2"/>
      <c r="K834" s="9"/>
    </row>
    <row r="835" spans="5:11" ht="15.75" customHeight="1">
      <c r="E835" s="22"/>
      <c r="I835" s="9"/>
      <c r="J835" s="2"/>
      <c r="K835" s="9"/>
    </row>
    <row r="836" spans="5:11" ht="15.75" customHeight="1">
      <c r="E836" s="22"/>
      <c r="I836" s="9"/>
      <c r="J836" s="2"/>
      <c r="K836" s="9"/>
    </row>
    <row r="837" spans="5:11" ht="15.75" customHeight="1">
      <c r="E837" s="22"/>
      <c r="I837" s="9"/>
      <c r="J837" s="2"/>
      <c r="K837" s="9"/>
    </row>
    <row r="838" spans="5:11" ht="15.75" customHeight="1">
      <c r="E838" s="22"/>
      <c r="I838" s="9"/>
      <c r="J838" s="2"/>
      <c r="K838" s="9"/>
    </row>
    <row r="839" spans="5:11" ht="15.75" customHeight="1">
      <c r="E839" s="22"/>
      <c r="I839" s="9"/>
      <c r="J839" s="2"/>
      <c r="K839" s="9"/>
    </row>
    <row r="840" spans="5:11" ht="15.75" customHeight="1">
      <c r="E840" s="22"/>
      <c r="I840" s="9"/>
      <c r="J840" s="2"/>
      <c r="K840" s="9"/>
    </row>
    <row r="841" spans="5:11" ht="15.75" customHeight="1">
      <c r="E841" s="22"/>
      <c r="I841" s="9"/>
      <c r="J841" s="2"/>
      <c r="K841" s="9"/>
    </row>
    <row r="842" spans="5:11" ht="15.75" customHeight="1">
      <c r="E842" s="22"/>
      <c r="I842" s="9"/>
      <c r="J842" s="2"/>
      <c r="K842" s="9"/>
    </row>
    <row r="843" spans="5:11" ht="15.75" customHeight="1">
      <c r="E843" s="22"/>
      <c r="I843" s="9"/>
      <c r="J843" s="2"/>
      <c r="K843" s="9"/>
    </row>
    <row r="844" spans="5:11" ht="15.75" customHeight="1">
      <c r="E844" s="22"/>
      <c r="I844" s="9"/>
      <c r="J844" s="2"/>
      <c r="K844" s="9"/>
    </row>
    <row r="845" spans="5:11" ht="15.75" customHeight="1">
      <c r="E845" s="22"/>
      <c r="I845" s="9"/>
      <c r="J845" s="2"/>
      <c r="K845" s="9"/>
    </row>
    <row r="846" spans="5:11" ht="15.75" customHeight="1">
      <c r="E846" s="22"/>
      <c r="I846" s="9"/>
      <c r="J846" s="2"/>
      <c r="K846" s="9"/>
    </row>
    <row r="847" spans="5:11" ht="15.75" customHeight="1">
      <c r="E847" s="22"/>
      <c r="I847" s="9"/>
      <c r="J847" s="2"/>
      <c r="K847" s="9"/>
    </row>
    <row r="848" spans="5:11" ht="15.75" customHeight="1">
      <c r="E848" s="22"/>
      <c r="I848" s="9"/>
      <c r="J848" s="2"/>
      <c r="K848" s="9"/>
    </row>
    <row r="849" spans="5:11" ht="15.75" customHeight="1">
      <c r="E849" s="22"/>
      <c r="I849" s="9"/>
      <c r="J849" s="2"/>
      <c r="K849" s="9"/>
    </row>
    <row r="850" spans="5:11" ht="15.75" customHeight="1">
      <c r="E850" s="22"/>
      <c r="I850" s="9"/>
      <c r="J850" s="2"/>
      <c r="K850" s="9"/>
    </row>
    <row r="851" spans="5:11" ht="15.75" customHeight="1">
      <c r="E851" s="22"/>
      <c r="I851" s="9"/>
      <c r="J851" s="2"/>
      <c r="K851" s="9"/>
    </row>
    <row r="852" spans="5:11" ht="15.75" customHeight="1">
      <c r="E852" s="22"/>
      <c r="I852" s="9"/>
      <c r="J852" s="2"/>
      <c r="K852" s="9"/>
    </row>
    <row r="853" spans="5:11" ht="15.75" customHeight="1">
      <c r="E853" s="22"/>
      <c r="I853" s="9"/>
      <c r="J853" s="2"/>
      <c r="K853" s="9"/>
    </row>
    <row r="854" spans="5:11" ht="15.75" customHeight="1">
      <c r="E854" s="22"/>
      <c r="I854" s="9"/>
      <c r="J854" s="2"/>
      <c r="K854" s="9"/>
    </row>
    <row r="855" spans="5:11" ht="15.75" customHeight="1">
      <c r="E855" s="22"/>
      <c r="I855" s="9"/>
      <c r="J855" s="2"/>
      <c r="K855" s="9"/>
    </row>
    <row r="856" spans="5:11" ht="15.75" customHeight="1">
      <c r="E856" s="22"/>
      <c r="I856" s="9"/>
      <c r="J856" s="2"/>
      <c r="K856" s="9"/>
    </row>
    <row r="857" spans="5:11" ht="15.75" customHeight="1">
      <c r="E857" s="22"/>
      <c r="I857" s="9"/>
      <c r="J857" s="2"/>
      <c r="K857" s="9"/>
    </row>
    <row r="858" spans="5:11" ht="15.75" customHeight="1">
      <c r="E858" s="22"/>
      <c r="I858" s="9"/>
      <c r="J858" s="2"/>
      <c r="K858" s="9"/>
    </row>
    <row r="859" spans="5:11" ht="15.75" customHeight="1">
      <c r="E859" s="22"/>
      <c r="I859" s="9"/>
      <c r="J859" s="2"/>
      <c r="K859" s="9"/>
    </row>
    <row r="860" spans="5:11" ht="15.75" customHeight="1">
      <c r="E860" s="22"/>
      <c r="I860" s="9"/>
      <c r="J860" s="2"/>
      <c r="K860" s="9"/>
    </row>
    <row r="861" spans="5:11" ht="15.75" customHeight="1">
      <c r="E861" s="22"/>
      <c r="I861" s="9"/>
      <c r="J861" s="2"/>
      <c r="K861" s="9"/>
    </row>
    <row r="862" spans="5:11" ht="15.75" customHeight="1">
      <c r="E862" s="22"/>
      <c r="I862" s="9"/>
      <c r="J862" s="2"/>
      <c r="K862" s="9"/>
    </row>
    <row r="863" spans="5:11" ht="15.75" customHeight="1">
      <c r="E863" s="22"/>
      <c r="I863" s="9"/>
      <c r="J863" s="2"/>
      <c r="K863" s="9"/>
    </row>
    <row r="864" spans="5:11" ht="15.75" customHeight="1">
      <c r="E864" s="22"/>
      <c r="I864" s="9"/>
      <c r="J864" s="2"/>
      <c r="K864" s="9"/>
    </row>
    <row r="865" spans="5:11" ht="15.75" customHeight="1">
      <c r="E865" s="22"/>
      <c r="I865" s="9"/>
      <c r="J865" s="2"/>
      <c r="K865" s="9"/>
    </row>
    <row r="866" spans="5:11" ht="15.75" customHeight="1">
      <c r="E866" s="22"/>
      <c r="I866" s="9"/>
      <c r="J866" s="2"/>
      <c r="K866" s="9"/>
    </row>
    <row r="867" spans="5:11" ht="15.75" customHeight="1">
      <c r="E867" s="22"/>
      <c r="I867" s="9"/>
      <c r="J867" s="2"/>
      <c r="K867" s="9"/>
    </row>
    <row r="868" spans="5:11" ht="15.75" customHeight="1">
      <c r="E868" s="22"/>
      <c r="I868" s="9"/>
      <c r="J868" s="2"/>
      <c r="K868" s="9"/>
    </row>
    <row r="869" spans="5:11" ht="15.75" customHeight="1">
      <c r="E869" s="22"/>
      <c r="I869" s="9"/>
      <c r="J869" s="2"/>
      <c r="K869" s="9"/>
    </row>
    <row r="870" spans="5:11" ht="15.75" customHeight="1">
      <c r="E870" s="22"/>
      <c r="I870" s="9"/>
      <c r="J870" s="2"/>
      <c r="K870" s="9"/>
    </row>
    <row r="871" spans="5:11" ht="15.75" customHeight="1">
      <c r="E871" s="22"/>
      <c r="I871" s="9"/>
      <c r="J871" s="2"/>
      <c r="K871" s="9"/>
    </row>
    <row r="872" spans="5:11" ht="15.75" customHeight="1">
      <c r="E872" s="22"/>
      <c r="I872" s="9"/>
      <c r="J872" s="2"/>
      <c r="K872" s="9"/>
    </row>
    <row r="873" spans="5:11" ht="15.75" customHeight="1">
      <c r="E873" s="22"/>
      <c r="I873" s="9"/>
      <c r="J873" s="2"/>
      <c r="K873" s="9"/>
    </row>
    <row r="874" spans="5:11" ht="15.75" customHeight="1">
      <c r="E874" s="22"/>
      <c r="I874" s="9"/>
      <c r="J874" s="2"/>
      <c r="K874" s="9"/>
    </row>
    <row r="875" spans="5:11" ht="15.75" customHeight="1">
      <c r="E875" s="22"/>
      <c r="I875" s="9"/>
      <c r="J875" s="2"/>
      <c r="K875" s="9"/>
    </row>
    <row r="876" spans="5:11" ht="15.75" customHeight="1">
      <c r="E876" s="22"/>
      <c r="I876" s="9"/>
      <c r="J876" s="2"/>
      <c r="K876" s="9"/>
    </row>
    <row r="877" spans="5:11" ht="15.75" customHeight="1">
      <c r="E877" s="22"/>
      <c r="I877" s="9"/>
      <c r="J877" s="2"/>
      <c r="K877" s="9"/>
    </row>
    <row r="878" spans="5:11" ht="15.75" customHeight="1">
      <c r="E878" s="22"/>
      <c r="I878" s="9"/>
      <c r="J878" s="2"/>
      <c r="K878" s="9"/>
    </row>
    <row r="879" spans="5:11" ht="15.75" customHeight="1">
      <c r="E879" s="22"/>
      <c r="I879" s="9"/>
      <c r="J879" s="2"/>
      <c r="K879" s="9"/>
    </row>
    <row r="880" spans="5:11" ht="15.75" customHeight="1">
      <c r="E880" s="22"/>
      <c r="I880" s="9"/>
      <c r="J880" s="2"/>
      <c r="K880" s="9"/>
    </row>
    <row r="881" spans="5:11" ht="15.75" customHeight="1">
      <c r="E881" s="22"/>
      <c r="I881" s="9"/>
      <c r="J881" s="2"/>
      <c r="K881" s="9"/>
    </row>
    <row r="882" spans="5:11" ht="15.75" customHeight="1">
      <c r="E882" s="22"/>
      <c r="I882" s="9"/>
      <c r="J882" s="2"/>
      <c r="K882" s="9"/>
    </row>
    <row r="883" spans="5:11" ht="15.75" customHeight="1">
      <c r="E883" s="22"/>
      <c r="I883" s="9"/>
      <c r="J883" s="2"/>
      <c r="K883" s="9"/>
    </row>
    <row r="884" spans="5:11" ht="15.75" customHeight="1">
      <c r="E884" s="22"/>
      <c r="I884" s="9"/>
      <c r="J884" s="2"/>
      <c r="K884" s="9"/>
    </row>
    <row r="885" spans="5:11" ht="15.75" customHeight="1">
      <c r="E885" s="22"/>
      <c r="I885" s="9"/>
      <c r="J885" s="2"/>
      <c r="K885" s="9"/>
    </row>
    <row r="886" spans="5:11" ht="15.75" customHeight="1">
      <c r="E886" s="22"/>
      <c r="I886" s="9"/>
      <c r="J886" s="2"/>
      <c r="K886" s="9"/>
    </row>
    <row r="887" spans="5:11" ht="15.75" customHeight="1">
      <c r="E887" s="22"/>
      <c r="I887" s="9"/>
      <c r="J887" s="2"/>
      <c r="K887" s="9"/>
    </row>
    <row r="888" spans="5:11" ht="15.75" customHeight="1">
      <c r="E888" s="22"/>
      <c r="I888" s="9"/>
      <c r="J888" s="2"/>
      <c r="K888" s="9"/>
    </row>
    <row r="889" spans="5:11" ht="15.75" customHeight="1">
      <c r="E889" s="22"/>
      <c r="I889" s="9"/>
      <c r="J889" s="2"/>
      <c r="K889" s="9"/>
    </row>
    <row r="890" spans="5:11" ht="15.75" customHeight="1">
      <c r="E890" s="22"/>
      <c r="I890" s="9"/>
      <c r="J890" s="2"/>
      <c r="K890" s="9"/>
    </row>
    <row r="891" spans="5:11" ht="15.75" customHeight="1">
      <c r="E891" s="22"/>
      <c r="I891" s="9"/>
      <c r="J891" s="2"/>
      <c r="K891" s="9"/>
    </row>
    <row r="892" spans="5:11" ht="15.75" customHeight="1">
      <c r="E892" s="22"/>
      <c r="I892" s="9"/>
      <c r="J892" s="2"/>
      <c r="K892" s="9"/>
    </row>
    <row r="893" spans="5:11" ht="15.75" customHeight="1">
      <c r="E893" s="22"/>
      <c r="I893" s="9"/>
      <c r="J893" s="2"/>
      <c r="K893" s="9"/>
    </row>
    <row r="894" spans="5:11" ht="15.75" customHeight="1">
      <c r="E894" s="22"/>
      <c r="I894" s="9"/>
      <c r="J894" s="2"/>
      <c r="K894" s="9"/>
    </row>
    <row r="895" spans="5:11" ht="15.75" customHeight="1">
      <c r="E895" s="22"/>
      <c r="I895" s="9"/>
      <c r="J895" s="2"/>
      <c r="K895" s="9"/>
    </row>
    <row r="896" spans="5:11" ht="15.75" customHeight="1">
      <c r="E896" s="22"/>
      <c r="I896" s="9"/>
      <c r="J896" s="2"/>
      <c r="K896" s="9"/>
    </row>
    <row r="897" spans="5:11" ht="15.75" customHeight="1">
      <c r="E897" s="22"/>
      <c r="I897" s="9"/>
      <c r="J897" s="2"/>
      <c r="K897" s="9"/>
    </row>
    <row r="898" spans="5:11" ht="15.75" customHeight="1">
      <c r="E898" s="22"/>
      <c r="I898" s="9"/>
      <c r="J898" s="2"/>
      <c r="K898" s="9"/>
    </row>
    <row r="899" spans="5:11" ht="15.75" customHeight="1">
      <c r="E899" s="22"/>
      <c r="I899" s="9"/>
      <c r="J899" s="2"/>
      <c r="K899" s="9"/>
    </row>
    <row r="900" spans="5:11" ht="15.75" customHeight="1">
      <c r="E900" s="22"/>
      <c r="I900" s="9"/>
      <c r="J900" s="2"/>
      <c r="K900" s="9"/>
    </row>
    <row r="901" spans="5:11" ht="15.75" customHeight="1">
      <c r="E901" s="22"/>
      <c r="I901" s="9"/>
      <c r="J901" s="2"/>
      <c r="K901" s="9"/>
    </row>
    <row r="902" spans="5:11" ht="15.75" customHeight="1">
      <c r="E902" s="22"/>
      <c r="I902" s="9"/>
      <c r="J902" s="2"/>
      <c r="K902" s="9"/>
    </row>
    <row r="903" spans="5:11" ht="15.75" customHeight="1">
      <c r="E903" s="22"/>
      <c r="I903" s="9"/>
      <c r="J903" s="2"/>
      <c r="K903" s="9"/>
    </row>
    <row r="904" spans="5:11" ht="15.75" customHeight="1">
      <c r="E904" s="22"/>
      <c r="I904" s="9"/>
      <c r="J904" s="2"/>
      <c r="K904" s="9"/>
    </row>
    <row r="905" spans="5:11" ht="15.75" customHeight="1">
      <c r="E905" s="22"/>
      <c r="I905" s="9"/>
      <c r="J905" s="2"/>
      <c r="K905" s="9"/>
    </row>
    <row r="906" spans="5:11" ht="15.75" customHeight="1">
      <c r="E906" s="22"/>
      <c r="I906" s="9"/>
      <c r="J906" s="2"/>
      <c r="K906" s="9"/>
    </row>
    <row r="907" spans="5:11" ht="15.75" customHeight="1">
      <c r="E907" s="22"/>
      <c r="I907" s="9"/>
      <c r="J907" s="2"/>
      <c r="K907" s="9"/>
    </row>
    <row r="908" spans="5:11" ht="15.75" customHeight="1">
      <c r="E908" s="22"/>
      <c r="I908" s="9"/>
      <c r="J908" s="2"/>
      <c r="K908" s="9"/>
    </row>
    <row r="909" spans="5:11" ht="15.75" customHeight="1">
      <c r="E909" s="22"/>
      <c r="I909" s="9"/>
      <c r="J909" s="2"/>
      <c r="K909" s="9"/>
    </row>
    <row r="910" spans="5:11" ht="15.75" customHeight="1">
      <c r="E910" s="22"/>
      <c r="I910" s="9"/>
      <c r="J910" s="2"/>
      <c r="K910" s="9"/>
    </row>
    <row r="911" spans="5:11" ht="15.75" customHeight="1">
      <c r="E911" s="22"/>
      <c r="I911" s="9"/>
      <c r="J911" s="2"/>
      <c r="K911" s="9"/>
    </row>
    <row r="912" spans="5:11" ht="15.75" customHeight="1">
      <c r="E912" s="22"/>
      <c r="I912" s="9"/>
      <c r="J912" s="2"/>
      <c r="K912" s="9"/>
    </row>
    <row r="913" spans="5:11" ht="15.75" customHeight="1">
      <c r="E913" s="22"/>
      <c r="I913" s="9"/>
      <c r="J913" s="2"/>
      <c r="K913" s="9"/>
    </row>
    <row r="914" spans="5:11" ht="15.75" customHeight="1">
      <c r="E914" s="22"/>
      <c r="I914" s="9"/>
      <c r="J914" s="2"/>
      <c r="K914" s="9"/>
    </row>
    <row r="915" spans="5:11" ht="15.75" customHeight="1">
      <c r="E915" s="22"/>
      <c r="I915" s="9"/>
      <c r="J915" s="2"/>
      <c r="K915" s="9"/>
    </row>
    <row r="916" spans="5:11" ht="15.75" customHeight="1">
      <c r="E916" s="22"/>
      <c r="I916" s="9"/>
      <c r="J916" s="2"/>
      <c r="K916" s="9"/>
    </row>
    <row r="917" spans="5:11" ht="15.75" customHeight="1">
      <c r="E917" s="22"/>
      <c r="I917" s="9"/>
      <c r="J917" s="2"/>
      <c r="K917" s="9"/>
    </row>
    <row r="918" spans="5:11" ht="15.75" customHeight="1">
      <c r="E918" s="22"/>
      <c r="I918" s="9"/>
      <c r="J918" s="2"/>
      <c r="K918" s="9"/>
    </row>
    <row r="919" spans="5:11" ht="15.75" customHeight="1">
      <c r="E919" s="22"/>
      <c r="I919" s="9"/>
      <c r="J919" s="2"/>
      <c r="K919" s="9"/>
    </row>
    <row r="920" spans="5:11" ht="15.75" customHeight="1">
      <c r="E920" s="22"/>
      <c r="I920" s="9"/>
      <c r="J920" s="2"/>
      <c r="K920" s="9"/>
    </row>
    <row r="921" spans="5:11" ht="15.75" customHeight="1">
      <c r="E921" s="22"/>
      <c r="I921" s="9"/>
      <c r="J921" s="2"/>
      <c r="K921" s="9"/>
    </row>
    <row r="922" spans="5:11" ht="15.75" customHeight="1">
      <c r="E922" s="22"/>
      <c r="I922" s="9"/>
      <c r="J922" s="2"/>
      <c r="K922" s="9"/>
    </row>
    <row r="923" spans="5:11" ht="15.75" customHeight="1">
      <c r="E923" s="22"/>
      <c r="I923" s="9"/>
      <c r="J923" s="2"/>
      <c r="K923" s="9"/>
    </row>
    <row r="924" spans="5:11" ht="15.75" customHeight="1">
      <c r="E924" s="22"/>
      <c r="I924" s="9"/>
      <c r="J924" s="2"/>
      <c r="K924" s="9"/>
    </row>
    <row r="925" spans="5:11" ht="15.75" customHeight="1">
      <c r="E925" s="22"/>
      <c r="I925" s="9"/>
      <c r="J925" s="2"/>
      <c r="K925" s="9"/>
    </row>
    <row r="926" spans="5:11" ht="15.75" customHeight="1">
      <c r="E926" s="22"/>
      <c r="I926" s="9"/>
      <c r="J926" s="2"/>
      <c r="K926" s="9"/>
    </row>
    <row r="927" spans="5:11" ht="15.75" customHeight="1">
      <c r="E927" s="22"/>
      <c r="I927" s="9"/>
      <c r="J927" s="2"/>
      <c r="K927" s="9"/>
    </row>
    <row r="928" spans="5:11" ht="15.75" customHeight="1">
      <c r="E928" s="22"/>
      <c r="I928" s="9"/>
      <c r="J928" s="2"/>
      <c r="K928" s="9"/>
    </row>
    <row r="929" spans="5:11" ht="15.75" customHeight="1">
      <c r="E929" s="22"/>
      <c r="I929" s="9"/>
      <c r="J929" s="2"/>
      <c r="K929" s="9"/>
    </row>
    <row r="930" spans="5:11" ht="15.75" customHeight="1">
      <c r="E930" s="22"/>
      <c r="I930" s="9"/>
      <c r="J930" s="2"/>
      <c r="K930" s="9"/>
    </row>
    <row r="931" spans="5:11" ht="15.75" customHeight="1">
      <c r="E931" s="22"/>
      <c r="I931" s="9"/>
      <c r="J931" s="2"/>
      <c r="K931" s="9"/>
    </row>
    <row r="932" spans="5:11" ht="15.75" customHeight="1">
      <c r="E932" s="22"/>
      <c r="I932" s="9"/>
      <c r="J932" s="2"/>
      <c r="K932" s="9"/>
    </row>
    <row r="933" spans="5:11" ht="15.75" customHeight="1">
      <c r="E933" s="22"/>
      <c r="I933" s="9"/>
      <c r="J933" s="2"/>
      <c r="K933" s="9"/>
    </row>
    <row r="934" spans="5:11" ht="15.75" customHeight="1">
      <c r="E934" s="22"/>
      <c r="I934" s="9"/>
      <c r="J934" s="2"/>
      <c r="K934" s="9"/>
    </row>
    <row r="935" spans="5:11" ht="15.75" customHeight="1">
      <c r="E935" s="22"/>
      <c r="I935" s="9"/>
      <c r="J935" s="2"/>
      <c r="K935" s="9"/>
    </row>
    <row r="936" spans="5:11" ht="15.75" customHeight="1">
      <c r="E936" s="22"/>
      <c r="I936" s="9"/>
      <c r="J936" s="2"/>
      <c r="K936" s="9"/>
    </row>
    <row r="937" spans="5:11" ht="15.75" customHeight="1">
      <c r="E937" s="22"/>
      <c r="I937" s="9"/>
      <c r="J937" s="2"/>
      <c r="K937" s="9"/>
    </row>
    <row r="938" spans="5:11" ht="15.75" customHeight="1">
      <c r="E938" s="22"/>
      <c r="I938" s="9"/>
      <c r="J938" s="2"/>
      <c r="K938" s="9"/>
    </row>
    <row r="939" spans="5:11" ht="15.75" customHeight="1">
      <c r="E939" s="22"/>
      <c r="I939" s="9"/>
      <c r="J939" s="2"/>
      <c r="K939" s="9"/>
    </row>
    <row r="940" spans="5:11" ht="15.75" customHeight="1">
      <c r="E940" s="22"/>
      <c r="I940" s="9"/>
      <c r="J940" s="2"/>
      <c r="K940" s="9"/>
    </row>
    <row r="941" spans="5:11" ht="15.75" customHeight="1">
      <c r="E941" s="22"/>
      <c r="I941" s="9"/>
      <c r="J941" s="2"/>
      <c r="K941" s="9"/>
    </row>
    <row r="942" spans="5:11" ht="15.75" customHeight="1">
      <c r="E942" s="22"/>
      <c r="I942" s="9"/>
      <c r="J942" s="2"/>
      <c r="K942" s="9"/>
    </row>
    <row r="943" spans="5:11" ht="15.75" customHeight="1">
      <c r="E943" s="22"/>
      <c r="I943" s="9"/>
      <c r="J943" s="2"/>
      <c r="K943" s="9"/>
    </row>
    <row r="944" spans="5:11" ht="15.75" customHeight="1">
      <c r="E944" s="22"/>
      <c r="I944" s="9"/>
      <c r="J944" s="2"/>
      <c r="K944" s="9"/>
    </row>
    <row r="945" spans="5:11" ht="15.75" customHeight="1">
      <c r="E945" s="22"/>
      <c r="I945" s="9"/>
      <c r="J945" s="2"/>
      <c r="K945" s="9"/>
    </row>
    <row r="946" spans="5:11" ht="15.75" customHeight="1">
      <c r="E946" s="22"/>
      <c r="I946" s="9"/>
      <c r="J946" s="2"/>
      <c r="K946" s="9"/>
    </row>
    <row r="947" spans="5:11" ht="15.75" customHeight="1">
      <c r="E947" s="22"/>
      <c r="I947" s="9"/>
      <c r="J947" s="2"/>
      <c r="K947" s="9"/>
    </row>
    <row r="948" spans="5:11" ht="15.75" customHeight="1">
      <c r="E948" s="22"/>
      <c r="I948" s="9"/>
      <c r="J948" s="2"/>
      <c r="K948" s="9"/>
    </row>
    <row r="949" spans="5:11" ht="15.75" customHeight="1">
      <c r="E949" s="22"/>
      <c r="I949" s="9"/>
      <c r="J949" s="2"/>
      <c r="K949" s="9"/>
    </row>
    <row r="950" spans="5:11" ht="15.75" customHeight="1">
      <c r="E950" s="22"/>
      <c r="I950" s="9"/>
      <c r="J950" s="2"/>
      <c r="K950" s="9"/>
    </row>
    <row r="951" spans="5:11" ht="15.75" customHeight="1">
      <c r="E951" s="22"/>
      <c r="I951" s="9"/>
      <c r="J951" s="2"/>
      <c r="K951" s="9"/>
    </row>
    <row r="952" spans="5:11" ht="15.75" customHeight="1">
      <c r="E952" s="22"/>
      <c r="I952" s="9"/>
      <c r="J952" s="2"/>
      <c r="K952" s="9"/>
    </row>
    <row r="953" spans="5:11" ht="15.75" customHeight="1">
      <c r="E953" s="22"/>
      <c r="I953" s="9"/>
      <c r="J953" s="2"/>
      <c r="K953" s="9"/>
    </row>
    <row r="954" spans="5:11" ht="15.75" customHeight="1">
      <c r="E954" s="22"/>
      <c r="I954" s="9"/>
      <c r="J954" s="2"/>
      <c r="K954" s="9"/>
    </row>
    <row r="955" spans="5:11" ht="15.75" customHeight="1">
      <c r="E955" s="22"/>
      <c r="I955" s="9"/>
      <c r="J955" s="2"/>
      <c r="K955" s="9"/>
    </row>
    <row r="956" spans="5:11" ht="15.75" customHeight="1">
      <c r="E956" s="22"/>
      <c r="I956" s="9"/>
      <c r="J956" s="2"/>
      <c r="K956" s="9"/>
    </row>
    <row r="957" spans="5:11" ht="15.75" customHeight="1">
      <c r="E957" s="22"/>
      <c r="I957" s="9"/>
      <c r="J957" s="2"/>
      <c r="K957" s="9"/>
    </row>
    <row r="958" spans="5:11" ht="15.75" customHeight="1">
      <c r="E958" s="22"/>
      <c r="I958" s="9"/>
      <c r="J958" s="2"/>
      <c r="K958" s="9"/>
    </row>
    <row r="959" spans="5:11" ht="15.75" customHeight="1">
      <c r="E959" s="22"/>
      <c r="I959" s="9"/>
      <c r="J959" s="2"/>
      <c r="K959" s="9"/>
    </row>
    <row r="960" spans="5:11" ht="15.75" customHeight="1">
      <c r="E960" s="22"/>
      <c r="I960" s="9"/>
      <c r="J960" s="2"/>
      <c r="K960" s="9"/>
    </row>
    <row r="961" spans="5:11" ht="15.75" customHeight="1">
      <c r="E961" s="22"/>
      <c r="I961" s="9"/>
      <c r="J961" s="2"/>
      <c r="K961" s="9"/>
    </row>
    <row r="962" spans="5:11" ht="15.75" customHeight="1">
      <c r="E962" s="22"/>
      <c r="I962" s="9"/>
      <c r="J962" s="2"/>
      <c r="K962" s="9"/>
    </row>
    <row r="963" spans="5:11" ht="15.75" customHeight="1">
      <c r="E963" s="22"/>
      <c r="I963" s="9"/>
      <c r="J963" s="2"/>
      <c r="K963" s="9"/>
    </row>
    <row r="964" spans="5:11" ht="15.75" customHeight="1">
      <c r="E964" s="22"/>
      <c r="I964" s="9"/>
      <c r="J964" s="2"/>
      <c r="K964" s="9"/>
    </row>
    <row r="965" spans="5:11" ht="15.75" customHeight="1">
      <c r="E965" s="22"/>
      <c r="I965" s="9"/>
      <c r="J965" s="2"/>
      <c r="K965" s="9"/>
    </row>
    <row r="966" spans="5:11" ht="15.75" customHeight="1">
      <c r="E966" s="22"/>
      <c r="I966" s="9"/>
      <c r="J966" s="2"/>
      <c r="K966" s="9"/>
    </row>
    <row r="967" spans="5:11" ht="15.75" customHeight="1">
      <c r="E967" s="22"/>
      <c r="I967" s="9"/>
      <c r="J967" s="2"/>
      <c r="K967" s="9"/>
    </row>
    <row r="968" spans="5:11" ht="15.75" customHeight="1">
      <c r="E968" s="22"/>
      <c r="I968" s="9"/>
      <c r="J968" s="2"/>
      <c r="K968" s="9"/>
    </row>
    <row r="969" spans="5:11" ht="15.75" customHeight="1">
      <c r="E969" s="22"/>
      <c r="I969" s="9"/>
      <c r="J969" s="2"/>
      <c r="K969" s="9"/>
    </row>
    <row r="970" spans="5:11" ht="15.75" customHeight="1">
      <c r="E970" s="22"/>
      <c r="I970" s="9"/>
      <c r="J970" s="2"/>
      <c r="K970" s="9"/>
    </row>
    <row r="971" spans="5:11" ht="15.75" customHeight="1">
      <c r="E971" s="22"/>
      <c r="I971" s="9"/>
      <c r="J971" s="2"/>
      <c r="K971" s="9"/>
    </row>
    <row r="972" spans="5:11" ht="15.75" customHeight="1">
      <c r="E972" s="22"/>
      <c r="I972" s="9"/>
      <c r="J972" s="2"/>
      <c r="K972" s="9"/>
    </row>
    <row r="973" spans="5:11" ht="15.75" customHeight="1">
      <c r="E973" s="22"/>
      <c r="I973" s="9"/>
      <c r="J973" s="2"/>
      <c r="K973" s="9"/>
    </row>
    <row r="974" spans="5:11" ht="15.75" customHeight="1">
      <c r="E974" s="22"/>
      <c r="I974" s="9"/>
      <c r="J974" s="2"/>
      <c r="K974" s="9"/>
    </row>
    <row r="975" spans="5:11" ht="15.75" customHeight="1">
      <c r="E975" s="22"/>
      <c r="I975" s="9"/>
      <c r="J975" s="2"/>
      <c r="K975" s="9"/>
    </row>
    <row r="976" spans="5:11" ht="15.75" customHeight="1">
      <c r="E976" s="22"/>
      <c r="I976" s="9"/>
      <c r="J976" s="2"/>
      <c r="K976" s="9"/>
    </row>
    <row r="977" spans="5:11" ht="15.75" customHeight="1">
      <c r="E977" s="22"/>
      <c r="I977" s="9"/>
      <c r="J977" s="2"/>
      <c r="K977" s="9"/>
    </row>
    <row r="978" spans="5:11" ht="15.75" customHeight="1">
      <c r="E978" s="22"/>
      <c r="I978" s="9"/>
      <c r="J978" s="2"/>
      <c r="K978" s="9"/>
    </row>
    <row r="979" spans="5:11" ht="15.75" customHeight="1">
      <c r="E979" s="22"/>
      <c r="I979" s="9"/>
      <c r="J979" s="2"/>
      <c r="K979" s="9"/>
    </row>
    <row r="980" spans="5:11" ht="15.75" customHeight="1">
      <c r="E980" s="22"/>
      <c r="I980" s="9"/>
      <c r="J980" s="2"/>
      <c r="K980" s="9"/>
    </row>
    <row r="981" spans="5:11" ht="15.75" customHeight="1">
      <c r="E981" s="22"/>
      <c r="I981" s="9"/>
      <c r="J981" s="2"/>
      <c r="K981" s="9"/>
    </row>
    <row r="982" spans="5:11" ht="15.75" customHeight="1">
      <c r="E982" s="22"/>
      <c r="I982" s="9"/>
      <c r="J982" s="2"/>
      <c r="K982" s="9"/>
    </row>
    <row r="983" spans="5:11" ht="15.75" customHeight="1">
      <c r="E983" s="22"/>
      <c r="I983" s="9"/>
      <c r="J983" s="2"/>
      <c r="K983" s="9"/>
    </row>
    <row r="984" spans="5:11" ht="15.75" customHeight="1">
      <c r="E984" s="22"/>
      <c r="I984" s="9"/>
      <c r="J984" s="2"/>
      <c r="K984" s="9"/>
    </row>
    <row r="985" spans="5:11" ht="15.75" customHeight="1">
      <c r="E985" s="22"/>
      <c r="I985" s="9"/>
      <c r="J985" s="2"/>
      <c r="K985" s="9"/>
    </row>
    <row r="986" spans="5:11" ht="15.75" customHeight="1">
      <c r="E986" s="22"/>
      <c r="I986" s="9"/>
      <c r="J986" s="2"/>
      <c r="K986" s="9"/>
    </row>
    <row r="987" spans="5:11" ht="15.75" customHeight="1">
      <c r="E987" s="22"/>
      <c r="I987" s="9"/>
      <c r="J987" s="2"/>
      <c r="K987" s="9"/>
    </row>
    <row r="988" spans="5:11" ht="15.75" customHeight="1">
      <c r="E988" s="22"/>
      <c r="I988" s="9"/>
      <c r="J988" s="2"/>
      <c r="K988" s="9"/>
    </row>
    <row r="989" spans="5:11" ht="15.75" customHeight="1">
      <c r="E989" s="22"/>
      <c r="I989" s="9"/>
      <c r="J989" s="2"/>
      <c r="K989" s="9"/>
    </row>
    <row r="990" spans="5:11" ht="15.75" customHeight="1">
      <c r="E990" s="22"/>
      <c r="I990" s="9"/>
      <c r="J990" s="2"/>
      <c r="K990" s="9"/>
    </row>
    <row r="991" spans="5:11" ht="15.75" customHeight="1">
      <c r="E991" s="22"/>
      <c r="I991" s="9"/>
      <c r="J991" s="2"/>
      <c r="K991" s="9"/>
    </row>
    <row r="992" spans="5:11" ht="15.75" customHeight="1">
      <c r="E992" s="22"/>
      <c r="I992" s="9"/>
      <c r="J992" s="2"/>
      <c r="K992" s="9"/>
    </row>
    <row r="993" spans="5:11" ht="15.75" customHeight="1">
      <c r="E993" s="22"/>
      <c r="I993" s="9"/>
      <c r="J993" s="2"/>
      <c r="K993" s="9"/>
    </row>
    <row r="994" spans="5:11" ht="15.75" customHeight="1">
      <c r="E994" s="22"/>
      <c r="I994" s="9"/>
      <c r="J994" s="2"/>
      <c r="K994" s="9"/>
    </row>
    <row r="995" spans="5:11" ht="15.75" customHeight="1">
      <c r="E995" s="22"/>
      <c r="I995" s="9"/>
      <c r="J995" s="2"/>
      <c r="K995" s="9"/>
    </row>
    <row r="996" spans="5:11" ht="15.75" customHeight="1">
      <c r="E996" s="22"/>
      <c r="I996" s="9"/>
      <c r="J996" s="2"/>
      <c r="K996" s="9"/>
    </row>
    <row r="997" spans="5:11" ht="15.75" customHeight="1">
      <c r="E997" s="22"/>
      <c r="I997" s="9"/>
      <c r="J997" s="2"/>
      <c r="K997" s="9"/>
    </row>
    <row r="998" spans="5:11" ht="15.75" customHeight="1">
      <c r="E998" s="22"/>
      <c r="I998" s="9"/>
      <c r="J998" s="2"/>
      <c r="K998" s="9"/>
    </row>
    <row r="999" spans="5:11" ht="15.75" customHeight="1">
      <c r="E999" s="22"/>
      <c r="I999" s="9"/>
      <c r="J999" s="2"/>
      <c r="K999" s="9"/>
    </row>
    <row r="1000" spans="5:11" ht="15.75" customHeight="1">
      <c r="E1000" s="22"/>
      <c r="I1000" s="9"/>
      <c r="J1000" s="2"/>
      <c r="K1000" s="9"/>
    </row>
  </sheetData>
  <autoFilter ref="A5:K98" xr:uid="{00000000-0001-0000-0100-000000000000}"/>
  <mergeCells count="4">
    <mergeCell ref="A2:A4"/>
    <mergeCell ref="A98:G98"/>
    <mergeCell ref="A1:K1"/>
    <mergeCell ref="B2:K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CAMILO</dc:creator>
  <cp:keywords/>
  <dc:description/>
  <cp:lastModifiedBy>Usuario invitado</cp:lastModifiedBy>
  <cp:revision/>
  <dcterms:created xsi:type="dcterms:W3CDTF">2024-11-04T18:38:14Z</dcterms:created>
  <dcterms:modified xsi:type="dcterms:W3CDTF">2024-11-06T19:54:48Z</dcterms:modified>
  <cp:category/>
  <cp:contentStatus/>
</cp:coreProperties>
</file>