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manuel.macias\Desktop\SEGUIMIENTO POLITICA PUBLICA MUJER\"/>
    </mc:Choice>
  </mc:AlternateContent>
  <bookViews>
    <workbookView xWindow="0" yWindow="0" windowWidth="28800" windowHeight="12300"/>
  </bookViews>
  <sheets>
    <sheet name="Específicos sector" sheetId="2" r:id="rId1"/>
    <sheet name="Transversalizados" sheetId="5" r:id="rId2"/>
  </sheets>
  <definedNames>
    <definedName name="_xlnm._FilterDatabase" localSheetId="0" hidden="1">'Específicos sector'!$C$3:$I$3</definedName>
    <definedName name="_xlnm._FilterDatabase" localSheetId="1" hidden="1">Transversalizados!$C$3:$I$3</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5" l="1"/>
  <c r="T24" i="5"/>
  <c r="T25" i="5"/>
  <c r="T26" i="5"/>
  <c r="T27" i="5"/>
  <c r="W23" i="5"/>
  <c r="W24" i="5"/>
  <c r="W25" i="5"/>
  <c r="W26" i="5"/>
  <c r="W27" i="5"/>
  <c r="W28" i="5"/>
  <c r="W29" i="5"/>
  <c r="W22" i="5"/>
  <c r="W20" i="5"/>
  <c r="W19" i="5"/>
  <c r="W17" i="5"/>
  <c r="V30" i="5"/>
  <c r="U30" i="5"/>
  <c r="W30" i="5" s="1"/>
  <c r="T29" i="5"/>
  <c r="T28" i="5"/>
  <c r="T22" i="5"/>
  <c r="T20" i="5"/>
  <c r="T19" i="5"/>
  <c r="T17" i="5"/>
  <c r="S30" i="5"/>
  <c r="R30" i="5"/>
  <c r="T30" i="5" s="1"/>
  <c r="W5" i="2"/>
  <c r="W6" i="2"/>
  <c r="W7" i="2"/>
  <c r="W8" i="2"/>
  <c r="W9" i="2"/>
  <c r="V10" i="2"/>
  <c r="U10" i="2"/>
  <c r="W10" i="2" s="1"/>
  <c r="T5" i="2"/>
  <c r="T6" i="2"/>
  <c r="T7" i="2"/>
  <c r="T8" i="2"/>
  <c r="T9" i="2"/>
  <c r="S10" i="2"/>
  <c r="T10" i="2" s="1"/>
  <c r="R10" i="2"/>
  <c r="W16" i="5"/>
  <c r="T16" i="5"/>
  <c r="W15" i="5"/>
  <c r="T15" i="5"/>
  <c r="W14" i="5"/>
  <c r="T14" i="5"/>
  <c r="W13" i="5"/>
  <c r="T13" i="5"/>
  <c r="W12" i="5"/>
  <c r="T12" i="5"/>
  <c r="W11" i="5"/>
  <c r="T11" i="5"/>
  <c r="W10" i="5"/>
  <c r="T10" i="5"/>
  <c r="W9" i="5"/>
  <c r="T9" i="5"/>
  <c r="W4" i="5"/>
  <c r="W6" i="5"/>
  <c r="T6" i="5"/>
  <c r="W7" i="5"/>
  <c r="T7" i="5"/>
  <c r="T4" i="5"/>
  <c r="W4" i="2"/>
  <c r="T4" i="2"/>
</calcChain>
</file>

<file path=xl/sharedStrings.xml><?xml version="1.0" encoding="utf-8"?>
<sst xmlns="http://schemas.openxmlformats.org/spreadsheetml/2006/main" count="398" uniqueCount="115">
  <si>
    <t>Información del proyecto</t>
  </si>
  <si>
    <t>Seguimiento cualitativo al avance en la incorporación de la PPMYEG en los proyectos de inversión</t>
  </si>
  <si>
    <t>Avance magnitud</t>
  </si>
  <si>
    <t>Avance presupuestal</t>
  </si>
  <si>
    <t>Información del contrato</t>
  </si>
  <si>
    <t>Localidad</t>
  </si>
  <si>
    <t>Propósito</t>
  </si>
  <si>
    <t>Programa</t>
  </si>
  <si>
    <t>Línea de inversión</t>
  </si>
  <si>
    <t>No. Del proyecto</t>
  </si>
  <si>
    <t>Vigencia</t>
  </si>
  <si>
    <t>Nombre del proyecto</t>
  </si>
  <si>
    <t>Meta Anual del proyecto de inversión 2023</t>
  </si>
  <si>
    <t>Acciones a desarrollar</t>
  </si>
  <si>
    <t>Enero</t>
  </si>
  <si>
    <t>Febrero</t>
  </si>
  <si>
    <t>Marzo</t>
  </si>
  <si>
    <t>Abril</t>
  </si>
  <si>
    <t>Mayo</t>
  </si>
  <si>
    <t>Junio</t>
  </si>
  <si>
    <t>Magnitud anual</t>
  </si>
  <si>
    <t>Ejecución</t>
  </si>
  <si>
    <t>% de avance</t>
  </si>
  <si>
    <t>Presupuesto anual</t>
  </si>
  <si>
    <t>No. contrato</t>
  </si>
  <si>
    <t xml:space="preserve">Valor contrato </t>
  </si>
  <si>
    <t>Ciudad Bolívar</t>
  </si>
  <si>
    <t>Inspirar confianza y legitimidad para vivir sin miedo y ser epicentro de cultura ciudadana, paz y reconciliación</t>
  </si>
  <si>
    <t>Más mujeres viven una vida libre de violencias, se sienten seguras y acceden con confianza al sistema de justicia</t>
  </si>
  <si>
    <t>Dessarrollo social y cultural</t>
  </si>
  <si>
    <t>Un nuevo contrato social por las mujeres de Ciudad Bolívar</t>
  </si>
  <si>
    <t>Capacitar 1000 personas para la construcción de ciudadania y desarrollo de capacidades para el ejercicio de derechos de las mujeres.1.</t>
  </si>
  <si>
    <t xml:space="preserve">Semilleros de formación y desarrollo de capacidades a mujeres entemas relacionados a la Politica publica de mujeres y equidad de genero.
Conmemoracion de fechas emblematicas para las mujeres.
</t>
  </si>
  <si>
    <t xml:space="preserve">Aprobación  de Plan Anual de Adquisiones </t>
  </si>
  <si>
    <t xml:space="preserve">Mesas de Coformulación con las iniciativas Ganadoras - Solicitud concepto de actualización criterios de viabilidad y elegibilidad al sector </t>
  </si>
  <si>
    <t>Mesas de concertación con intancias de participación y sector,actualizacion de DTS</t>
  </si>
  <si>
    <t>Estructuracion de documentos previos, estudios, analisis del sector, estudios de mercado, analisis de riesgos.</t>
  </si>
  <si>
    <t>vincular  a 1.400 personas personas en acciones para la prevención del feminicidio y la violencia
contra la mujer</t>
  </si>
  <si>
    <t>Acciones de sensibilizacion y de rechazo a feminicidio y violencia contra la muejer en espacios publicos y privados.</t>
  </si>
  <si>
    <t>Hacer un nuevo contrato social con igualdad de oportunidades para la inclusión social, productiva y política</t>
  </si>
  <si>
    <t>Sistema Distrital de Cuidado</t>
  </si>
  <si>
    <t>Un nuevo contrato social por las cuidadoras de Ciudad Bolívar</t>
  </si>
  <si>
    <t>Vincular a 2.000 mujeres cuidadoras a estrategias de cuidado</t>
  </si>
  <si>
    <t xml:space="preserve">Creaccion de  espacios de respiro  con acompañamiento psicosocial y reduccion de tiempo a mujeres cuidadoras. </t>
  </si>
  <si>
    <t>Mesas de concertación con intancias de participación y sector, actualizacion de DTS</t>
  </si>
  <si>
    <t>Capacitar 2.000 personas para la construcción de ciudadania y desarrollo de capacidades para el ejercicio de derechos de las mujeres.</t>
  </si>
  <si>
    <t>Se desarrollan los siguientes componentes:
1.Semillero de mujeres constructoras de ciudadanía. Proceso de formación política en los 8 derechos de la PPMYEG a través de Escuelas creativas de de arte, moda, diseño textil, emprendimientos y vocación profesional:
*Escuela de Tejido de amigurumi
*Escuela de maquillaje
*Escuela de curso de velas
*Escuela de Manicure
*Escuela de manualidades en resina
*Escuuela de joyería en mostacilla
*Escuela de autonomia social y política de comunidades negras de CB.
*Escuela de soberanía alimentaria en la ruralidad
*Escuela de Liderazgo (Diplomado)
2.Ferias de ruralidad: Plazas de la igualdad.
3.Conmemoración del 8 de marzo. Dia internacional de la Mujer trabajadora.
4.Seminario Interlocal de mujeres lideresas. Encuentro de Saberes."</t>
  </si>
  <si>
    <t>N/A</t>
  </si>
  <si>
    <t>CPS 834 de 2022</t>
  </si>
  <si>
    <r>
      <rPr>
        <sz val="11"/>
        <color rgb="FF000000"/>
        <rFont val="Calibri"/>
        <family val="2"/>
      </rPr>
      <t>Vincular 2483</t>
    </r>
    <r>
      <rPr>
        <sz val="11"/>
        <color rgb="FFFF0000"/>
        <rFont val="Calibri"/>
        <family val="2"/>
      </rPr>
      <t xml:space="preserve"> persona</t>
    </r>
    <r>
      <rPr>
        <sz val="11"/>
        <color rgb="FF000000"/>
        <rFont val="Calibri"/>
        <family val="2"/>
      </rPr>
      <t>s en acciones para la prevención del feminicidio y la violencia
contra la mujer.</t>
    </r>
  </si>
  <si>
    <t>1.Conmemoración del 25N: Evento 
2.Acciones de resignificación y de rechazo en espacio público de las VCM.
3. Campaña de Sensibilización a establecimientos comerciales 
4. Bici-recorridos.</t>
  </si>
  <si>
    <t>1.Estrategia de Duplas inerdisciplinares del cuidado a domicilio .
2. Espacios de respiro de desconexión y conexión.
3.Servicio de lavandería a domicilio.</t>
  </si>
  <si>
    <t>Meta Anual del proyecto de inversión</t>
  </si>
  <si>
    <t>Plataforma institucional para la seguridad y justicia</t>
  </si>
  <si>
    <t>Desarrollo social y cultural</t>
  </si>
  <si>
    <t>Acceso a la justicia en Ciudad Bolívar</t>
  </si>
  <si>
    <t>Beneficiar 3330 personas a través de estrategias para el fortalecimiento de los mecanismosde justicia comunitaria.</t>
  </si>
  <si>
    <t>Uso de lenguaje incluyente y comunicación no sexista  en las piezas comunicativas como obligación general.</t>
  </si>
  <si>
    <t>CPS770-2022</t>
  </si>
  <si>
    <t>Ciudad Bolívar un nuevo contrato Social desde la gestación hasta la adolescencia</t>
  </si>
  <si>
    <t>Formar 1.000 personas en prevención de violencia intrafamiliar y/o violencia sexual</t>
  </si>
  <si>
    <t xml:space="preserve"> 1. Uso de lenguaje incluyente y comunicación no sexista  en las piezas comunicativas como obligación general.
2.. Obligación contractual que asegure la vinculación paritaria de mujeres a partir de la aplicación del Decreto 332, como obligación general
3. El total del personal de trabajo deberá tener dos (2) talleres de sensibilización de Política Pública de Mujeres y Equidad de Género del Distrito Capital por funcionarias de la Secretaría de la Mujer. El operador deberá entregar lista de asistencia y registro fotográfico.</t>
  </si>
  <si>
    <t>CPS669-2022</t>
  </si>
  <si>
    <t>Prevención y atención de maternidad temprana</t>
  </si>
  <si>
    <t>Condiciones de salud</t>
  </si>
  <si>
    <t>Ciudad Bolívar, un nuevo contrato social y ambiental en la promoción y prevención de la maternidad temprana</t>
  </si>
  <si>
    <t>Vincular 500 personas en acciones y estrategias para la prevención del embarazo adolescente</t>
  </si>
  <si>
    <t xml:space="preserve">Uso de lenguaje incluyente y comunicación no sexista  en las piezas comunicativas como obligación general.
2. Obligación contractual  para la vinculación paritaria de mujeres a partir de la aplicación del Decreto 332, como obligación general
3. El total del personal de trabajo deberá tener dos (2) talleres de sensibilización de Política Pública de Mujeres y Equidad de género del Distrito Capital por funcionarias de la Secretaría de la Mujer. El operador deberá entregar lista de asistencia y registro fotográfico.
Sensibilización 1 (1 jornada). Decisiones libres e informadas: ¡Siga que si es pa´eso! Incluye  actividades con los enfoques dela PPMYEG. 1) Desfile de Bienvenida, 2) Decisiones libres e informadas: ¡Siga que si es pa´eso!, 3) Nuevas masculinidades y Responsabilidad afectiva y física, 4) Hasta dónde puede llegar la creatividad/ También puedo decir NO y 5) Elección de métodos de anticoncepción: Enfocado desde el proyecto de vida/Romantización de la maternidad.
</t>
  </si>
  <si>
    <t>CPS718-2022</t>
  </si>
  <si>
    <t>Ciudad Bolívar, un nuevo contrato social en salud con igualdad de oportunidades.</t>
  </si>
  <si>
    <t>Vincular 300 personas con discapacidad, cuidadores y cuidadoras, en actividades alternativas de salud.</t>
  </si>
  <si>
    <t xml:space="preserve">1. Uso de lenguaje incluyente y comunicación no sexista  en las piezas comunicativas como obligación general.
2.. Obligación contractual que asegure la vinculación paritaria de mujeres a partir de la aplicación del Decreto 332, como obligación general
3. El total del personal de trabajo deberá tener dos (2) talleres de sensibilización de Política Pública de Mujeres y Equidad de Género del Distrito Capital por funcionarias de la Secretaría de la Mujer. El operador deberá entregar lista de asistencia y registro fotográfico.                                                                                                                                                                                                                                                                                                                                                                                                                                                4.Espacios de respiro para personas con discapacidad y sus cuidadoras donde las y los profesionales realizarán la reflexión sobre las dimensiones del trabajo del Cuidado y la recarga de tareas que ha implicado históricamente para las mujeres las labores domésticas y del cuidado de personas en el desarrollo de sus proyectos de vida. </t>
  </si>
  <si>
    <t>CIA731-2022</t>
  </si>
  <si>
    <t>Vincular 600 personas a las acciones desarrolladas desde los dispositivos de base comunitaria en respuesta al consumo de spa.</t>
  </si>
  <si>
    <t xml:space="preserve"> 1. Uso de lenguaje incluyente y comunicación no sexista  en las piezas comunicativas como obligación general.
2.. Obligación contractual que asegure la vinculación paritaria de mujeres a partir de la aplicación del Decreto 332, como obligación general
3. El total del personal de trabajo deberá tener dos (2) talleres de sensibilización de Política Pública de Mujeres y Equidad de Género del Distrito Capital por funcionarias de la Secretaría de la Mujer. El operador deberá entregar lista de asistencia y registro fotográfico."</t>
  </si>
  <si>
    <t>CPS710-2022</t>
  </si>
  <si>
    <t>Bogotá, referente en cultura, deporte, recreación y actividad física, con parques para el desarrollo y la salud</t>
  </si>
  <si>
    <t>Ciudad Bolívar, un nuevo contrato social y ambiental en deporte y nuevas tendencias para los habitantes de la localidad</t>
  </si>
  <si>
    <t>Vincular 2900 personas actividades recreo-deportivas comunitarias</t>
  </si>
  <si>
    <t>Uso de lenguaje incluyente y comunicación no sexista  en las piezas comunicativas y documentos.
Factor adicional con puntaje preferente para la inclusión de categorías diferenciales en actividades ciclísticas. Donde se incluirían categorías de mujeres y otra LGBTI</t>
  </si>
  <si>
    <t>CPS833-2022</t>
  </si>
  <si>
    <t>Capacitar 1700 personas actividades campos deportivos</t>
  </si>
  <si>
    <t>CPS833-2023</t>
  </si>
  <si>
    <t>Bogotá rural</t>
  </si>
  <si>
    <t xml:space="preserve">Ruralidad </t>
  </si>
  <si>
    <t>Ciudad Bolívar Rural, sostenible, con asistencia agropecuaria y emprendimiento ciudadano para un territorio productivo y creciente</t>
  </si>
  <si>
    <t>Apoyar 267 predios rurales con asistencia técnica agropecuario y/o ambiental</t>
  </si>
  <si>
    <t>1.Uso de lenguaje incluyente y comunicación no sexista  en las piezas comunicativas como obligación general.
2. Vinculación paritaria de mujeres a partir de la aplicación del Decreto 332, como obligación general
3. El equipo de trabajo deberá tener dos (2) talleres de sensibilización en temas relacionados con los enfoques de género y diferencial, y Ruta de atención en violencias para las mujeres rurales en articulación con las profesionales de la SDMUJER para la localidad de Ciudad Bolívar.</t>
  </si>
  <si>
    <t>CIA774-2022</t>
  </si>
  <si>
    <t>Vincular 54 hogares y/o unidades productivas a procesos productivos y de comercialización en el sector rural</t>
  </si>
  <si>
    <t>1. Uso de lenguaje incluyente y comunicación no sexista  en las piezas comunicativas como obligación general.
2. Vinculación paritaria de mujeres a partir de la aplicación del Decreto 332, como obligación general
3. El equipo de trabajo deberá tener dos (2) talleres de sensibilización en temas relacionados con los enfoques de género y diferencial, y ruta de atención en violencias para las mujeres rurales en articulación con las profesionales de la SDMUJER para la localidad de Ciudad Bolívar
4. Priorización de hogares y unidades productivas con jefatura de mujeres a través de puntajes diferenciales.</t>
  </si>
  <si>
    <t>CIA774-2023</t>
  </si>
  <si>
    <t>Bogotá región emprendedora e innovadora</t>
  </si>
  <si>
    <t>Inversiones ambientales sostenibles</t>
  </si>
  <si>
    <t>Ciudad Bolívar, una localidad ambiental y orientada para la agricultura urbana</t>
  </si>
  <si>
    <t>IImplementar 45 acciones de fomento para la agricultura urbana</t>
  </si>
  <si>
    <t>CPS577-2021</t>
  </si>
  <si>
    <t>Cambiar nuestros hábitos de vida para reverdecer a Bogotá y adaptarnos y mitigar la crisis climática</t>
  </si>
  <si>
    <t>Ecoeficiencia, reciclaje, manejo de residuos e inclusión de la población recicladora</t>
  </si>
  <si>
    <t>Ciudad Bolívar, una localidad eficiente, resiliente y alternativa</t>
  </si>
  <si>
    <t>Fomentar, fortalecer y/o promover 20 acciones con organizaciones y o colectivos que promuevan el cambio de la cultura ciudadana en la separación en la fuente y reciclaje</t>
  </si>
  <si>
    <t>1.Uso de lenguaje incluyente y comunicación no sexista  en las piezas comunicativas como obligación general.
2. Vinculación paritaria de mujeres a partir de la aplicación del Decreto 332, como obligación general
3. El equipo de trabajo deberá tener dos (2) talleres de sensibilización en temas relacionados con los enfoques de género y diferencial, y Ruta de atención en violencias para las mujeres rurales en articulación con las profesionales de la SDMUJER para la localidad de Ciudad Bolívar.                                                                                                                                                                                                                                                                                                                                                                                                                                                    4.Contratar apoyos operativos para hacer proceso de recuperación de puntos críticos, donde el 50% de los operativos sean mujeres inscritas en el RURO ( Registro Único de recicladores/as de oficio)</t>
  </si>
  <si>
    <t>CIA774-2020
CPS830-2022</t>
  </si>
  <si>
    <t>$150000000
$645863433</t>
  </si>
  <si>
    <t>Beneficiar 1000 personas a través de estrategias para el fortalecimiento de los mecanismosde justicia comunitaria.</t>
  </si>
  <si>
    <t>Vincular 325 personas en acciones y estrategias para la prevención del embarazo adolescente</t>
  </si>
  <si>
    <t>Proceso en etapa precontractual, se encuentra en etapa de seleccion del contratista</t>
  </si>
  <si>
    <t>Mesas de concertación con instancias de participación y sector, actualizacion de DTS</t>
  </si>
  <si>
    <t>Vincular 1000 personas actividades recreo-deportivas comunitarias</t>
  </si>
  <si>
    <t>Capacitar 1200 personas actividades campos deportivos</t>
  </si>
  <si>
    <t>Proceso en etapa precontractual, se encuentra en suscripcion del convenio interadministrativo para su ejecucion</t>
  </si>
  <si>
    <t>Vincular 53 hogares y/o unidades productivas a procesos productivos y de comercialización en el sector rural</t>
  </si>
  <si>
    <t>IImplementar 56 acciones de fomento para la agricultura urbana</t>
  </si>
  <si>
    <t>Mesas de concertación con instancias de participación y sector,actualizacion de DTS</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</si>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</sst>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_-* #,##0\ &quot;€&quot;_-;\-* #,##0\ &quot;€&quot;_-;_-* &quot;-&quot;\ &quot;€&quot;_-;_-@_-"/>
    <numFmt numFmtId="165" formatCode="_-* #,##0_-;\-* #,##0_-;_-* &quot;-&quot;??_-;_-@"/>
    <numFmt numFmtId="166" formatCode="0.0%"/>
    <numFmt numFmtId="167" formatCode="_-&quot;$&quot;\ * #,##0_-;\-&quot;$&quot;\ * #,##0_-;_-&quot;$&quot;\ * &quot;-&quot;??_-;_-@_-"/>
  </numFmts>
  <fonts count="8" x14ac:knownFonts="1">
    <font>
      <sz val="11"/>
      <color theme="1"/>
      <name val="Calibri"/>
      <family val="2"/>
      <scheme val="minor"/>
    </font>
    <font>
      <b/>
      <sz val="11"/>
      <color theme="1"/>
      <name val="Calibri"/>
      <family val="2"/>
      <scheme val="minor"/>
    </font>
    <font>
      <b/>
      <sz val="11"/>
      <name val="Calibri"/>
      <family val="2"/>
      <scheme val="minor"/>
    </font>
    <font>
      <sz val="11"/>
      <color rgb="FF000000"/>
      <name val="Calibri"/>
      <family val="2"/>
      <scheme val="minor"/>
    </font>
    <font>
      <sz val="11"/>
      <color theme="1"/>
      <name val="Calibri"/>
      <family val="2"/>
      <scheme val="minor"/>
    </font>
    <font>
      <sz val="11"/>
      <color rgb="FF000000"/>
      <name val="Calibri"/>
      <family val="2"/>
    </font>
    <font>
      <sz val="11"/>
      <color rgb="FFFF0000"/>
      <name val="Calibri"/>
      <family val="2"/>
    </font>
    <font>
      <sz val="11"/>
      <color theme="1"/>
      <name val="Calibri"/>
      <family val="2"/>
    </font>
  </fonts>
  <fills count="15">
    <fill>
      <patternFill patternType="none"/>
    </fill>
    <fill>
      <patternFill patternType="gray125"/>
    </fill>
    <fill>
      <patternFill patternType="solid">
        <fgColor rgb="FF8EAADB"/>
        <bgColor rgb="FF8EAADB"/>
      </patternFill>
    </fill>
    <fill>
      <patternFill patternType="solid">
        <fgColor rgb="FFECECEC"/>
        <bgColor rgb="FFECECEC"/>
      </patternFill>
    </fill>
    <fill>
      <patternFill patternType="solid">
        <fgColor rgb="FF92D050"/>
        <bgColor rgb="FF92D050"/>
      </patternFill>
    </fill>
    <fill>
      <patternFill patternType="solid">
        <fgColor rgb="FFFFFF00"/>
        <bgColor indexed="64"/>
      </patternFill>
    </fill>
    <fill>
      <patternFill patternType="solid">
        <fgColor rgb="FFED7D31"/>
        <bgColor indexed="64"/>
      </patternFill>
    </fill>
    <fill>
      <patternFill patternType="solid">
        <fgColor theme="8" tint="0.39997558519241921"/>
        <bgColor indexed="64"/>
      </patternFill>
    </fill>
    <fill>
      <patternFill patternType="solid">
        <fgColor rgb="FF00B0F0"/>
        <bgColor rgb="FF8EAADB"/>
      </patternFill>
    </fill>
    <fill>
      <patternFill patternType="solid">
        <fgColor theme="4" tint="0.79998168889431442"/>
        <bgColor indexed="64"/>
      </patternFill>
    </fill>
    <fill>
      <patternFill patternType="solid">
        <fgColor rgb="FF92D050"/>
        <bgColor indexed="64"/>
      </patternFill>
    </fill>
    <fill>
      <patternFill patternType="solid">
        <fgColor theme="5"/>
        <bgColor indexed="64"/>
      </patternFill>
    </fill>
    <fill>
      <patternFill patternType="solid">
        <fgColor rgb="FFFFFFFF"/>
        <bgColor rgb="FF000000"/>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right/>
      <top/>
      <bottom style="thin">
        <color indexed="64"/>
      </bottom>
      <diagonal/>
    </border>
    <border>
      <left style="thin">
        <color indexed="64"/>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58">
    <xf numFmtId="0" fontId="0" fillId="0" borderId="0" xfId="0"/>
    <xf numFmtId="0" fontId="0" fillId="0" borderId="0" xfId="0" applyAlignment="1">
      <alignment horizontal="center" vertical="center" wrapText="1"/>
    </xf>
    <xf numFmtId="0" fontId="2" fillId="2"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0" fillId="5" borderId="1" xfId="1" applyNumberFormat="1" applyFont="1" applyFill="1" applyBorder="1" applyAlignment="1">
      <alignment horizontal="center" vertical="center"/>
    </xf>
    <xf numFmtId="0" fontId="3" fillId="1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6" borderId="6" xfId="0" applyFont="1" applyFill="1" applyBorder="1" applyAlignment="1">
      <alignment horizontal="center" vertical="center" wrapText="1"/>
    </xf>
    <xf numFmtId="3" fontId="0" fillId="5" borderId="1" xfId="0" applyNumberFormat="1" applyFill="1" applyBorder="1" applyAlignment="1">
      <alignment horizontal="center" vertical="center" wrapText="1"/>
    </xf>
    <xf numFmtId="164" fontId="0" fillId="5" borderId="1" xfId="1" applyFont="1" applyFill="1" applyBorder="1" applyAlignment="1">
      <alignment horizontal="center" vertical="center" wrapText="1"/>
    </xf>
    <xf numFmtId="42"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165" fontId="2" fillId="3" borderId="2"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165" fontId="2" fillId="4" borderId="2" xfId="0" applyNumberFormat="1" applyFont="1" applyFill="1" applyBorder="1" applyAlignment="1">
      <alignment horizontal="center" vertical="center" wrapText="1"/>
    </xf>
    <xf numFmtId="10" fontId="2" fillId="4" borderId="8"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66" fontId="0" fillId="0" borderId="1" xfId="0" applyNumberFormat="1" applyBorder="1" applyAlignment="1">
      <alignment horizontal="center" vertical="center" wrapText="1"/>
    </xf>
    <xf numFmtId="167" fontId="0" fillId="0" borderId="1" xfId="0" applyNumberFormat="1" applyBorder="1" applyAlignment="1">
      <alignment horizontal="center" vertical="center" wrapText="1"/>
    </xf>
    <xf numFmtId="167" fontId="0" fillId="5" borderId="1" xfId="1" applyNumberFormat="1" applyFont="1" applyFill="1" applyBorder="1" applyAlignment="1">
      <alignment vertical="center"/>
    </xf>
    <xf numFmtId="167" fontId="0" fillId="5" borderId="1" xfId="0" applyNumberForma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12" borderId="1" xfId="0" applyFont="1" applyFill="1" applyBorder="1" applyAlignment="1">
      <alignment horizontal="center" vertical="center" wrapText="1"/>
    </xf>
    <xf numFmtId="0" fontId="3" fillId="0" borderId="1" xfId="0" applyFont="1" applyBorder="1" applyAlignment="1">
      <alignment wrapText="1"/>
    </xf>
    <xf numFmtId="0" fontId="0" fillId="14" borderId="1" xfId="0" applyFill="1" applyBorder="1" applyAlignment="1">
      <alignment horizontal="center" vertical="center" wrapText="1"/>
    </xf>
    <xf numFmtId="166" fontId="0" fillId="5" borderId="1" xfId="2" applyNumberFormat="1" applyFont="1" applyFill="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0" fillId="0" borderId="1" xfId="0" applyBorder="1" applyAlignment="1">
      <alignment horizontal="center" vertical="center" wrapText="1"/>
    </xf>
    <xf numFmtId="0" fontId="1" fillId="7"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14" borderId="1" xfId="0"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13"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xf>
    <xf numFmtId="166" fontId="0" fillId="5" borderId="1" xfId="2" applyNumberFormat="1" applyFont="1" applyFill="1" applyBorder="1" applyAlignment="1">
      <alignment horizontal="center" vertical="center" wrapText="1"/>
    </xf>
    <xf numFmtId="167" fontId="0" fillId="5" borderId="1" xfId="0" applyNumberFormat="1" applyFill="1" applyBorder="1" applyAlignment="1">
      <alignment horizontal="center" vertical="center" wrapText="1"/>
    </xf>
    <xf numFmtId="42" fontId="0" fillId="5" borderId="1" xfId="0" applyNumberFormat="1" applyFill="1" applyBorder="1" applyAlignment="1">
      <alignment horizontal="center" vertical="center" wrapText="1"/>
    </xf>
    <xf numFmtId="10" fontId="0" fillId="0" borderId="1" xfId="0" applyNumberFormat="1" applyBorder="1" applyAlignment="1">
      <alignment horizontal="center" vertical="center" wrapText="1"/>
    </xf>
    <xf numFmtId="167" fontId="0" fillId="0" borderId="1" xfId="0" applyNumberFormat="1" applyBorder="1" applyAlignment="1">
      <alignment horizontal="center" vertical="center" wrapText="1"/>
    </xf>
    <xf numFmtId="10" fontId="0" fillId="14" borderId="2" xfId="0" applyNumberFormat="1" applyFill="1" applyBorder="1" applyAlignment="1">
      <alignment horizontal="center" vertical="center" wrapText="1"/>
    </xf>
    <xf numFmtId="10" fontId="0" fillId="14" borderId="7" xfId="0" applyNumberFormat="1" applyFill="1" applyBorder="1" applyAlignment="1">
      <alignment horizontal="center" vertical="center" wrapText="1"/>
    </xf>
    <xf numFmtId="167" fontId="0" fillId="14" borderId="1" xfId="0" applyNumberFormat="1" applyFill="1" applyBorder="1" applyAlignment="1">
      <alignment horizontal="center" vertical="center" wrapText="1"/>
    </xf>
    <xf numFmtId="10" fontId="0" fillId="14" borderId="1" xfId="0" applyNumberFormat="1" applyFill="1" applyBorder="1" applyAlignment="1">
      <alignment horizontal="center" vertical="center" wrapText="1"/>
    </xf>
    <xf numFmtId="0" fontId="2" fillId="8" borderId="0" xfId="0" applyFont="1" applyFill="1" applyBorder="1" applyAlignment="1">
      <alignment horizontal="center" vertical="center" wrapText="1"/>
    </xf>
  </cellXfs>
  <cellStyles count="3">
    <cellStyle name="Moneda [0]" xfId="1" builtinId="7"/>
    <cellStyle name="Normal" xfId="0" builtinId="0"/>
    <cellStyle name="Porcentaje" xfId="2" builtinId="5"/>
  </cellStyles>
  <dxfs count="0"/>
  <tableStyles count="0" defaultTableStyle="TableStyleMedium2" defaultPivotStyle="PivotStyleLight16"/>
  <colors>
    <mruColors>
      <color rgb="FFAEFCAC"/>
      <color rgb="FF97F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0"/>
  <sheetViews>
    <sheetView tabSelected="1" topLeftCell="A2" zoomScale="60" zoomScaleNormal="60" workbookViewId="0">
      <pane xSplit="1" ySplit="2" topLeftCell="B4" activePane="bottomRight" state="frozen"/>
      <selection pane="topRight" activeCell="B2" sqref="B2"/>
      <selection pane="bottomLeft" activeCell="A4" sqref="A4"/>
      <selection pane="bottomRight" activeCell="V7" sqref="V7"/>
    </sheetView>
  </sheetViews>
  <sheetFormatPr baseColWidth="10" defaultColWidth="11.42578125" defaultRowHeight="15" x14ac:dyDescent="0.25"/>
  <cols>
    <col min="1" max="1" width="11.42578125" style="1"/>
    <col min="2" max="2" width="15.140625" style="1" customWidth="1"/>
    <col min="3" max="4" width="23.28515625" style="1" customWidth="1"/>
    <col min="5" max="5" width="14.28515625" style="1" customWidth="1"/>
    <col min="6" max="7" width="11.42578125" style="1"/>
    <col min="8" max="8" width="15.7109375" style="1" customWidth="1"/>
    <col min="9" max="9" width="23.140625" style="1" customWidth="1"/>
    <col min="10" max="10" width="75.7109375" style="1" customWidth="1"/>
    <col min="11" max="11" width="20.28515625" style="1" hidden="1" customWidth="1"/>
    <col min="12" max="12" width="23.28515625" style="1" hidden="1" customWidth="1"/>
    <col min="13" max="13" width="23.140625" style="1" hidden="1" customWidth="1"/>
    <col min="14" max="14" width="32.85546875" style="1" hidden="1" customWidth="1"/>
    <col min="15" max="15" width="49.42578125" style="1" hidden="1" customWidth="1"/>
    <col min="16" max="17" width="46.5703125" style="1" hidden="1" customWidth="1"/>
    <col min="18" max="18" width="15" style="1" customWidth="1"/>
    <col min="19" max="19" width="16.5703125" style="1" customWidth="1"/>
    <col min="20" max="20" width="11.42578125" style="1"/>
    <col min="21" max="21" width="25.140625" style="1" customWidth="1"/>
    <col min="22" max="22" width="24.42578125" style="1" customWidth="1"/>
    <col min="23" max="23" width="15.5703125" style="1" customWidth="1"/>
    <col min="24" max="24" width="17.42578125" style="1" customWidth="1"/>
    <col min="25" max="25" width="16.7109375" style="1" customWidth="1"/>
    <col min="26" max="16384" width="11.42578125" style="1"/>
  </cols>
  <sheetData>
    <row r="2" spans="2:25" ht="15" customHeight="1" x14ac:dyDescent="0.25">
      <c r="B2" s="39" t="s">
        <v>0</v>
      </c>
      <c r="C2" s="39"/>
      <c r="D2" s="39"/>
      <c r="E2" s="39"/>
      <c r="F2" s="39"/>
      <c r="G2" s="39"/>
      <c r="H2" s="39"/>
      <c r="I2" s="39"/>
      <c r="J2" s="39"/>
      <c r="K2" s="37" t="s">
        <v>1</v>
      </c>
      <c r="L2" s="37"/>
      <c r="M2" s="37"/>
      <c r="N2" s="37"/>
      <c r="O2" s="37"/>
      <c r="P2" s="37"/>
      <c r="Q2" s="57"/>
      <c r="R2" s="36" t="s">
        <v>2</v>
      </c>
      <c r="S2" s="36"/>
      <c r="T2" s="36"/>
      <c r="U2" s="35" t="s">
        <v>3</v>
      </c>
      <c r="V2" s="35"/>
      <c r="W2" s="35"/>
      <c r="X2" s="33" t="s">
        <v>4</v>
      </c>
      <c r="Y2" s="34"/>
    </row>
    <row r="3" spans="2:25" ht="45" x14ac:dyDescent="0.25">
      <c r="B3" s="2" t="s">
        <v>5</v>
      </c>
      <c r="C3" s="2" t="s">
        <v>6</v>
      </c>
      <c r="D3" s="2" t="s">
        <v>7</v>
      </c>
      <c r="E3" s="2" t="s">
        <v>8</v>
      </c>
      <c r="F3" s="2" t="s">
        <v>9</v>
      </c>
      <c r="G3" s="2" t="s">
        <v>10</v>
      </c>
      <c r="H3" s="2" t="s">
        <v>11</v>
      </c>
      <c r="I3" s="2" t="s">
        <v>12</v>
      </c>
      <c r="J3" s="2" t="s">
        <v>13</v>
      </c>
      <c r="K3" s="3" t="s">
        <v>14</v>
      </c>
      <c r="L3" s="3" t="s">
        <v>15</v>
      </c>
      <c r="M3" s="3" t="s">
        <v>16</v>
      </c>
      <c r="N3" s="3" t="s">
        <v>17</v>
      </c>
      <c r="O3" s="3" t="s">
        <v>18</v>
      </c>
      <c r="P3" s="3" t="s">
        <v>19</v>
      </c>
      <c r="Q3" s="3" t="s">
        <v>114</v>
      </c>
      <c r="R3" s="12" t="s">
        <v>20</v>
      </c>
      <c r="S3" s="12" t="s">
        <v>21</v>
      </c>
      <c r="T3" s="13" t="s">
        <v>22</v>
      </c>
      <c r="U3" s="14" t="s">
        <v>23</v>
      </c>
      <c r="V3" s="14" t="s">
        <v>21</v>
      </c>
      <c r="W3" s="15" t="s">
        <v>22</v>
      </c>
      <c r="X3" s="7" t="s">
        <v>24</v>
      </c>
      <c r="Y3" s="7" t="s">
        <v>25</v>
      </c>
    </row>
    <row r="4" spans="2:25" ht="105" x14ac:dyDescent="0.25">
      <c r="B4" s="38" t="s">
        <v>26</v>
      </c>
      <c r="C4" s="38" t="s">
        <v>27</v>
      </c>
      <c r="D4" s="38" t="s">
        <v>28</v>
      </c>
      <c r="E4" s="38" t="s">
        <v>29</v>
      </c>
      <c r="F4" s="38">
        <v>1938</v>
      </c>
      <c r="G4" s="38">
        <v>2023</v>
      </c>
      <c r="H4" s="38" t="s">
        <v>30</v>
      </c>
      <c r="I4" s="6" t="s">
        <v>31</v>
      </c>
      <c r="J4" s="16" t="s">
        <v>32</v>
      </c>
      <c r="K4" s="6" t="s">
        <v>33</v>
      </c>
      <c r="L4" s="6" t="s">
        <v>34</v>
      </c>
      <c r="M4" s="6" t="s">
        <v>35</v>
      </c>
      <c r="N4" s="28" t="s">
        <v>36</v>
      </c>
      <c r="O4" s="28" t="s">
        <v>36</v>
      </c>
      <c r="P4" s="28" t="s">
        <v>36</v>
      </c>
      <c r="Q4" s="28" t="s">
        <v>36</v>
      </c>
      <c r="R4" s="6">
        <v>1000</v>
      </c>
      <c r="S4" s="6">
        <v>0</v>
      </c>
      <c r="T4" s="18">
        <f>S4/R4</f>
        <v>0</v>
      </c>
      <c r="U4" s="19">
        <v>1765000000</v>
      </c>
      <c r="V4" s="19">
        <v>0</v>
      </c>
      <c r="W4" s="18">
        <f>V4/U4</f>
        <v>0</v>
      </c>
      <c r="X4" s="6"/>
      <c r="Y4" s="6"/>
    </row>
    <row r="5" spans="2:25" ht="105" x14ac:dyDescent="0.25">
      <c r="B5" s="38"/>
      <c r="C5" s="38"/>
      <c r="D5" s="38"/>
      <c r="E5" s="38"/>
      <c r="F5" s="38"/>
      <c r="G5" s="38"/>
      <c r="H5" s="38"/>
      <c r="I5" s="6" t="s">
        <v>37</v>
      </c>
      <c r="J5" s="16" t="s">
        <v>38</v>
      </c>
      <c r="K5" s="6" t="s">
        <v>33</v>
      </c>
      <c r="L5" s="6" t="s">
        <v>34</v>
      </c>
      <c r="M5" s="6" t="s">
        <v>35</v>
      </c>
      <c r="N5" s="28" t="s">
        <v>36</v>
      </c>
      <c r="O5" s="28" t="s">
        <v>36</v>
      </c>
      <c r="P5" s="28" t="s">
        <v>36</v>
      </c>
      <c r="Q5" s="28" t="s">
        <v>36</v>
      </c>
      <c r="R5" s="6">
        <v>1400</v>
      </c>
      <c r="S5" s="6">
        <v>0</v>
      </c>
      <c r="T5" s="18">
        <f t="shared" ref="T5:T10" si="0">S5/R5</f>
        <v>0</v>
      </c>
      <c r="U5" s="19">
        <v>1300000000</v>
      </c>
      <c r="V5" s="19">
        <v>0</v>
      </c>
      <c r="W5" s="18">
        <f t="shared" ref="W5:W10" si="1">V5/U5</f>
        <v>0</v>
      </c>
      <c r="X5" s="6"/>
      <c r="Y5" s="6"/>
    </row>
    <row r="6" spans="2:25" ht="105" x14ac:dyDescent="0.25">
      <c r="B6" s="38"/>
      <c r="C6" s="6" t="s">
        <v>39</v>
      </c>
      <c r="D6" s="6" t="s">
        <v>40</v>
      </c>
      <c r="E6" s="6" t="s">
        <v>29</v>
      </c>
      <c r="F6" s="6">
        <v>1889</v>
      </c>
      <c r="G6" s="6">
        <v>2023</v>
      </c>
      <c r="H6" s="6" t="s">
        <v>41</v>
      </c>
      <c r="I6" s="6" t="s">
        <v>42</v>
      </c>
      <c r="J6" s="6" t="s">
        <v>43</v>
      </c>
      <c r="K6" s="6" t="s">
        <v>33</v>
      </c>
      <c r="L6" s="6" t="s">
        <v>34</v>
      </c>
      <c r="M6" s="6" t="s">
        <v>44</v>
      </c>
      <c r="N6" s="28" t="s">
        <v>36</v>
      </c>
      <c r="O6" s="28" t="s">
        <v>36</v>
      </c>
      <c r="P6" s="28" t="s">
        <v>36</v>
      </c>
      <c r="Q6" s="28" t="s">
        <v>36</v>
      </c>
      <c r="R6" s="6">
        <v>2000</v>
      </c>
      <c r="S6" s="6">
        <v>0</v>
      </c>
      <c r="T6" s="18">
        <f t="shared" si="0"/>
        <v>0</v>
      </c>
      <c r="U6" s="19">
        <v>1760000000</v>
      </c>
      <c r="V6" s="19">
        <v>0</v>
      </c>
      <c r="W6" s="18">
        <f t="shared" si="1"/>
        <v>0</v>
      </c>
      <c r="X6" s="6"/>
      <c r="Y6" s="6"/>
    </row>
    <row r="7" spans="2:25" ht="255" x14ac:dyDescent="0.25">
      <c r="B7" s="38"/>
      <c r="C7" s="38" t="s">
        <v>27</v>
      </c>
      <c r="D7" s="38" t="s">
        <v>28</v>
      </c>
      <c r="E7" s="38" t="s">
        <v>29</v>
      </c>
      <c r="F7" s="38">
        <v>1938</v>
      </c>
      <c r="G7" s="38">
        <v>2022</v>
      </c>
      <c r="H7" s="38" t="s">
        <v>30</v>
      </c>
      <c r="I7" s="6" t="s">
        <v>45</v>
      </c>
      <c r="J7" s="6" t="s">
        <v>46</v>
      </c>
      <c r="K7" s="11" t="s">
        <v>47</v>
      </c>
      <c r="L7" s="11" t="s">
        <v>47</v>
      </c>
      <c r="M7" s="11" t="s">
        <v>47</v>
      </c>
      <c r="N7" s="11" t="s">
        <v>47</v>
      </c>
      <c r="O7" s="11" t="s">
        <v>47</v>
      </c>
      <c r="P7" s="11" t="s">
        <v>47</v>
      </c>
      <c r="Q7" s="32" t="s">
        <v>47</v>
      </c>
      <c r="R7" s="11">
        <v>2000</v>
      </c>
      <c r="S7" s="11">
        <v>2000</v>
      </c>
      <c r="T7" s="18">
        <f t="shared" si="0"/>
        <v>1</v>
      </c>
      <c r="U7" s="20">
        <v>2555767000</v>
      </c>
      <c r="V7" s="21">
        <v>2447000000</v>
      </c>
      <c r="W7" s="18">
        <f t="shared" si="1"/>
        <v>0.95744252116879203</v>
      </c>
      <c r="X7" s="11" t="s">
        <v>48</v>
      </c>
      <c r="Y7" s="8">
        <v>5091626005</v>
      </c>
    </row>
    <row r="8" spans="2:25" ht="90" x14ac:dyDescent="0.25">
      <c r="B8" s="38"/>
      <c r="C8" s="38"/>
      <c r="D8" s="38"/>
      <c r="E8" s="38"/>
      <c r="F8" s="38"/>
      <c r="G8" s="38"/>
      <c r="H8" s="38"/>
      <c r="I8" s="29" t="s">
        <v>49</v>
      </c>
      <c r="J8" s="6" t="s">
        <v>50</v>
      </c>
      <c r="K8" s="11" t="s">
        <v>47</v>
      </c>
      <c r="L8" s="11" t="s">
        <v>47</v>
      </c>
      <c r="M8" s="11" t="s">
        <v>47</v>
      </c>
      <c r="N8" s="11" t="s">
        <v>47</v>
      </c>
      <c r="O8" s="11" t="s">
        <v>47</v>
      </c>
      <c r="P8" s="11" t="s">
        <v>47</v>
      </c>
      <c r="Q8" s="32" t="s">
        <v>47</v>
      </c>
      <c r="R8" s="11">
        <v>2483</v>
      </c>
      <c r="S8" s="4">
        <v>1000</v>
      </c>
      <c r="T8" s="18">
        <f t="shared" si="0"/>
        <v>0.40273862263391058</v>
      </c>
      <c r="U8" s="20">
        <v>1123414000</v>
      </c>
      <c r="V8" s="21">
        <v>1103000000</v>
      </c>
      <c r="W8" s="18">
        <f t="shared" si="1"/>
        <v>0.98182860459278587</v>
      </c>
      <c r="X8" s="11" t="s">
        <v>48</v>
      </c>
      <c r="Y8" s="8">
        <v>5091626005</v>
      </c>
    </row>
    <row r="9" spans="2:25" ht="75" x14ac:dyDescent="0.25">
      <c r="B9" s="38"/>
      <c r="C9" s="6" t="s">
        <v>39</v>
      </c>
      <c r="D9" s="6" t="s">
        <v>40</v>
      </c>
      <c r="E9" s="6" t="s">
        <v>29</v>
      </c>
      <c r="F9" s="6">
        <v>1889</v>
      </c>
      <c r="G9" s="6">
        <v>2022</v>
      </c>
      <c r="H9" s="6" t="s">
        <v>41</v>
      </c>
      <c r="I9" s="6" t="s">
        <v>42</v>
      </c>
      <c r="J9" s="17" t="s">
        <v>51</v>
      </c>
      <c r="K9" s="11" t="s">
        <v>47</v>
      </c>
      <c r="L9" s="11" t="s">
        <v>47</v>
      </c>
      <c r="M9" s="11" t="s">
        <v>47</v>
      </c>
      <c r="N9" s="11" t="s">
        <v>47</v>
      </c>
      <c r="O9" s="11" t="s">
        <v>47</v>
      </c>
      <c r="P9" s="11" t="s">
        <v>47</v>
      </c>
      <c r="Q9" s="32" t="s">
        <v>47</v>
      </c>
      <c r="R9" s="11">
        <v>2000</v>
      </c>
      <c r="S9" s="11">
        <v>2000</v>
      </c>
      <c r="T9" s="18">
        <f t="shared" si="0"/>
        <v>1</v>
      </c>
      <c r="U9" s="21">
        <v>1766007000</v>
      </c>
      <c r="V9" s="21">
        <v>1721000000</v>
      </c>
      <c r="W9" s="18">
        <f t="shared" si="1"/>
        <v>0.97451482355392705</v>
      </c>
      <c r="X9" s="11" t="s">
        <v>48</v>
      </c>
      <c r="Y9" s="8">
        <v>5091626005</v>
      </c>
    </row>
    <row r="10" spans="2:25" x14ac:dyDescent="0.25">
      <c r="R10" s="6">
        <f>SUM(R4:R9)</f>
        <v>10883</v>
      </c>
      <c r="S10" s="6">
        <f>SUM(S4:S9)</f>
        <v>5000</v>
      </c>
      <c r="T10" s="18">
        <f t="shared" si="0"/>
        <v>0.45943214187264542</v>
      </c>
      <c r="U10" s="19">
        <f>SUM(U4:U9)</f>
        <v>10270188000</v>
      </c>
      <c r="V10" s="19">
        <f>SUM(V4:V9)</f>
        <v>5271000000</v>
      </c>
      <c r="W10" s="18">
        <f t="shared" si="1"/>
        <v>0.51323305863534341</v>
      </c>
    </row>
  </sheetData>
  <autoFilter ref="C3:I10"/>
  <mergeCells count="18">
    <mergeCell ref="F7:F8"/>
    <mergeCell ref="G7:G8"/>
    <mergeCell ref="X2:Y2"/>
    <mergeCell ref="U2:W2"/>
    <mergeCell ref="R2:T2"/>
    <mergeCell ref="K2:P2"/>
    <mergeCell ref="B4:B9"/>
    <mergeCell ref="B2:J2"/>
    <mergeCell ref="C4:C5"/>
    <mergeCell ref="D4:D5"/>
    <mergeCell ref="E4:E5"/>
    <mergeCell ref="F4:F5"/>
    <mergeCell ref="H4:H5"/>
    <mergeCell ref="G4:G5"/>
    <mergeCell ref="H7:H8"/>
    <mergeCell ref="C7:C8"/>
    <mergeCell ref="D7:D8"/>
    <mergeCell ref="E7:E8"/>
  </mergeCells>
  <dataValidations count="1">
    <dataValidation type="list" allowBlank="1" showInputMessage="1" showErrorMessage="1" sqref="B4 B10:B20">
      <formula1>#REF!</formula1>
    </dataValidation>
  </dataValidation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0"/>
  <sheetViews>
    <sheetView topLeftCell="A2" zoomScale="60" zoomScaleNormal="60" workbookViewId="0">
      <pane xSplit="1" ySplit="2" topLeftCell="K13" activePane="bottomRight" state="frozen"/>
      <selection pane="topRight" activeCell="B2" sqref="B2"/>
      <selection pane="bottomLeft" activeCell="A4" sqref="A4"/>
      <selection pane="bottomRight" activeCell="U6" sqref="U6"/>
    </sheetView>
  </sheetViews>
  <sheetFormatPr baseColWidth="10" defaultColWidth="11.42578125" defaultRowHeight="15" x14ac:dyDescent="0.25"/>
  <cols>
    <col min="1" max="1" width="11.42578125" style="1"/>
    <col min="2" max="2" width="15.140625" style="1" customWidth="1"/>
    <col min="3" max="4" width="45.7109375" style="1" customWidth="1"/>
    <col min="5" max="5" width="14.28515625" style="1" customWidth="1"/>
    <col min="6" max="7" width="11.42578125" style="1"/>
    <col min="8" max="9" width="45.7109375" style="1" customWidth="1"/>
    <col min="10" max="10" width="75.7109375" style="1" customWidth="1"/>
    <col min="11" max="11" width="20.28515625" style="1" customWidth="1"/>
    <col min="12" max="12" width="23.28515625" style="1" customWidth="1"/>
    <col min="13" max="13" width="23.140625" style="1" customWidth="1"/>
    <col min="14" max="14" width="32.85546875" style="1" customWidth="1"/>
    <col min="15" max="15" width="49.42578125" style="1" customWidth="1"/>
    <col min="16" max="17" width="46.5703125" style="1" customWidth="1"/>
    <col min="18" max="18" width="18.85546875" style="1" customWidth="1"/>
    <col min="19" max="19" width="16.140625" style="1" customWidth="1"/>
    <col min="20" max="20" width="12.85546875" style="1" customWidth="1"/>
    <col min="21" max="21" width="23.5703125" style="1" customWidth="1"/>
    <col min="22" max="22" width="23.140625" style="1" customWidth="1"/>
    <col min="23" max="23" width="18.5703125" style="1" customWidth="1"/>
    <col min="24" max="24" width="17.42578125" style="1" customWidth="1"/>
    <col min="25" max="25" width="27.42578125" style="1" customWidth="1"/>
    <col min="26" max="16384" width="11.42578125" style="1"/>
  </cols>
  <sheetData>
    <row r="2" spans="2:25" ht="15" customHeight="1" x14ac:dyDescent="0.25">
      <c r="B2" s="39" t="s">
        <v>0</v>
      </c>
      <c r="C2" s="39"/>
      <c r="D2" s="39"/>
      <c r="E2" s="39"/>
      <c r="F2" s="39"/>
      <c r="G2" s="39"/>
      <c r="H2" s="39"/>
      <c r="I2" s="39"/>
      <c r="J2" s="39"/>
      <c r="K2" s="37" t="s">
        <v>1</v>
      </c>
      <c r="L2" s="37"/>
      <c r="M2" s="37"/>
      <c r="N2" s="37"/>
      <c r="O2" s="37"/>
      <c r="P2" s="37"/>
      <c r="Q2" s="57"/>
      <c r="R2" s="36" t="s">
        <v>2</v>
      </c>
      <c r="S2" s="36"/>
      <c r="T2" s="36"/>
      <c r="U2" s="35" t="s">
        <v>3</v>
      </c>
      <c r="V2" s="35"/>
      <c r="W2" s="35"/>
      <c r="X2" s="33" t="s">
        <v>4</v>
      </c>
      <c r="Y2" s="34"/>
    </row>
    <row r="3" spans="2:25" ht="30" x14ac:dyDescent="0.25">
      <c r="B3" s="2" t="s">
        <v>5</v>
      </c>
      <c r="C3" s="2" t="s">
        <v>6</v>
      </c>
      <c r="D3" s="2" t="s">
        <v>7</v>
      </c>
      <c r="E3" s="2" t="s">
        <v>8</v>
      </c>
      <c r="F3" s="2" t="s">
        <v>9</v>
      </c>
      <c r="G3" s="2" t="s">
        <v>10</v>
      </c>
      <c r="H3" s="2" t="s">
        <v>11</v>
      </c>
      <c r="I3" s="2" t="s">
        <v>52</v>
      </c>
      <c r="J3" s="2" t="s">
        <v>13</v>
      </c>
      <c r="K3" s="3" t="s">
        <v>14</v>
      </c>
      <c r="L3" s="3" t="s">
        <v>15</v>
      </c>
      <c r="M3" s="3" t="s">
        <v>16</v>
      </c>
      <c r="N3" s="3" t="s">
        <v>17</v>
      </c>
      <c r="O3" s="3" t="s">
        <v>18</v>
      </c>
      <c r="P3" s="3" t="s">
        <v>19</v>
      </c>
      <c r="Q3" s="3" t="s">
        <v>114</v>
      </c>
      <c r="R3" s="12" t="s">
        <v>20</v>
      </c>
      <c r="S3" s="12" t="s">
        <v>21</v>
      </c>
      <c r="T3" s="13" t="s">
        <v>22</v>
      </c>
      <c r="U3" s="14" t="s">
        <v>23</v>
      </c>
      <c r="V3" s="14" t="s">
        <v>21</v>
      </c>
      <c r="W3" s="15" t="s">
        <v>22</v>
      </c>
      <c r="X3" s="7" t="s">
        <v>24</v>
      </c>
      <c r="Y3" s="7" t="s">
        <v>25</v>
      </c>
    </row>
    <row r="4" spans="2:25" ht="43.5" customHeight="1" x14ac:dyDescent="0.25">
      <c r="B4" s="38" t="s">
        <v>26</v>
      </c>
      <c r="C4" s="43" t="s">
        <v>27</v>
      </c>
      <c r="D4" s="44" t="s">
        <v>53</v>
      </c>
      <c r="E4" s="38" t="s">
        <v>54</v>
      </c>
      <c r="F4" s="38">
        <v>1981</v>
      </c>
      <c r="G4" s="46">
        <v>2022</v>
      </c>
      <c r="H4" s="38" t="s">
        <v>55</v>
      </c>
      <c r="I4" s="38" t="s">
        <v>56</v>
      </c>
      <c r="J4" s="38" t="s">
        <v>57</v>
      </c>
      <c r="K4" s="38" t="s">
        <v>47</v>
      </c>
      <c r="L4" s="38" t="s">
        <v>47</v>
      </c>
      <c r="M4" s="38" t="s">
        <v>47</v>
      </c>
      <c r="N4" s="38" t="s">
        <v>47</v>
      </c>
      <c r="O4" s="38" t="s">
        <v>47</v>
      </c>
      <c r="P4" s="38" t="s">
        <v>47</v>
      </c>
      <c r="Q4" s="38" t="s">
        <v>47</v>
      </c>
      <c r="R4" s="46">
        <v>3330</v>
      </c>
      <c r="S4" s="46">
        <v>1000</v>
      </c>
      <c r="T4" s="48">
        <f>S4/R4</f>
        <v>0.3003003003003003</v>
      </c>
      <c r="U4" s="49">
        <v>458000000</v>
      </c>
      <c r="V4" s="49">
        <v>441000000</v>
      </c>
      <c r="W4" s="48">
        <f>V4/U4</f>
        <v>0.96288209606986896</v>
      </c>
      <c r="X4" s="46" t="s">
        <v>58</v>
      </c>
      <c r="Y4" s="50">
        <v>997356497</v>
      </c>
    </row>
    <row r="5" spans="2:25" ht="56.25" customHeight="1" x14ac:dyDescent="0.25">
      <c r="B5" s="38"/>
      <c r="C5" s="43"/>
      <c r="D5" s="44"/>
      <c r="E5" s="38"/>
      <c r="F5" s="38"/>
      <c r="G5" s="46"/>
      <c r="H5" s="38"/>
      <c r="I5" s="38"/>
      <c r="J5" s="38"/>
      <c r="K5" s="38"/>
      <c r="L5" s="38"/>
      <c r="M5" s="38"/>
      <c r="N5" s="38"/>
      <c r="O5" s="38"/>
      <c r="P5" s="38"/>
      <c r="Q5" s="38"/>
      <c r="R5" s="46"/>
      <c r="S5" s="46"/>
      <c r="T5" s="48"/>
      <c r="U5" s="49"/>
      <c r="V5" s="49"/>
      <c r="W5" s="48"/>
      <c r="X5" s="46"/>
      <c r="Y5" s="50"/>
    </row>
    <row r="6" spans="2:25" ht="120" x14ac:dyDescent="0.25">
      <c r="B6" s="38"/>
      <c r="C6" s="23" t="s">
        <v>39</v>
      </c>
      <c r="D6" s="6" t="s">
        <v>40</v>
      </c>
      <c r="E6" s="6" t="s">
        <v>54</v>
      </c>
      <c r="F6" s="6">
        <v>1886</v>
      </c>
      <c r="G6" s="11">
        <v>2022</v>
      </c>
      <c r="H6" s="6" t="s">
        <v>59</v>
      </c>
      <c r="I6" s="24" t="s">
        <v>60</v>
      </c>
      <c r="J6" s="6" t="s">
        <v>61</v>
      </c>
      <c r="K6" s="6" t="s">
        <v>47</v>
      </c>
      <c r="L6" s="6" t="s">
        <v>47</v>
      </c>
      <c r="M6" s="6" t="s">
        <v>47</v>
      </c>
      <c r="N6" s="6" t="s">
        <v>47</v>
      </c>
      <c r="O6" s="6" t="s">
        <v>47</v>
      </c>
      <c r="P6" s="6" t="s">
        <v>47</v>
      </c>
      <c r="Q6" s="31" t="s">
        <v>47</v>
      </c>
      <c r="R6" s="11">
        <v>1000</v>
      </c>
      <c r="S6" s="11">
        <v>1000</v>
      </c>
      <c r="T6" s="27">
        <f>S6/R6</f>
        <v>1</v>
      </c>
      <c r="U6" s="21">
        <v>1289000000</v>
      </c>
      <c r="V6" s="21">
        <v>1289000000</v>
      </c>
      <c r="W6" s="27">
        <f>V6/U6</f>
        <v>1</v>
      </c>
      <c r="X6" s="11" t="s">
        <v>62</v>
      </c>
      <c r="Y6" s="10">
        <v>1262806800</v>
      </c>
    </row>
    <row r="7" spans="2:25" ht="244.5" customHeight="1" x14ac:dyDescent="0.25">
      <c r="B7" s="38"/>
      <c r="C7" s="44" t="s">
        <v>39</v>
      </c>
      <c r="D7" s="44" t="s">
        <v>63</v>
      </c>
      <c r="E7" s="45" t="s">
        <v>64</v>
      </c>
      <c r="F7" s="38">
        <v>1896</v>
      </c>
      <c r="G7" s="46">
        <v>2022</v>
      </c>
      <c r="H7" s="44" t="s">
        <v>65</v>
      </c>
      <c r="I7" s="44" t="s">
        <v>66</v>
      </c>
      <c r="J7" s="38" t="s">
        <v>67</v>
      </c>
      <c r="K7" s="38" t="s">
        <v>47</v>
      </c>
      <c r="L7" s="38" t="s">
        <v>47</v>
      </c>
      <c r="M7" s="38" t="s">
        <v>47</v>
      </c>
      <c r="N7" s="38" t="s">
        <v>47</v>
      </c>
      <c r="O7" s="38" t="s">
        <v>47</v>
      </c>
      <c r="P7" s="40" t="s">
        <v>47</v>
      </c>
      <c r="Q7" s="40" t="s">
        <v>47</v>
      </c>
      <c r="R7" s="46">
        <v>500</v>
      </c>
      <c r="S7" s="46">
        <v>325</v>
      </c>
      <c r="T7" s="48">
        <f>S7/R7</f>
        <v>0.65</v>
      </c>
      <c r="U7" s="49">
        <v>348000000</v>
      </c>
      <c r="V7" s="49">
        <v>340000000</v>
      </c>
      <c r="W7" s="48">
        <f>V7/U7</f>
        <v>0.97701149425287359</v>
      </c>
      <c r="X7" s="46" t="s">
        <v>68</v>
      </c>
      <c r="Y7" s="50">
        <v>340334388</v>
      </c>
    </row>
    <row r="8" spans="2:25" x14ac:dyDescent="0.25">
      <c r="B8" s="38"/>
      <c r="C8" s="44"/>
      <c r="D8" s="44"/>
      <c r="E8" s="45"/>
      <c r="F8" s="38"/>
      <c r="G8" s="46"/>
      <c r="H8" s="44"/>
      <c r="I8" s="44"/>
      <c r="J8" s="38"/>
      <c r="K8" s="38"/>
      <c r="L8" s="38"/>
      <c r="M8" s="38"/>
      <c r="N8" s="38"/>
      <c r="O8" s="38"/>
      <c r="P8" s="41"/>
      <c r="Q8" s="41"/>
      <c r="R8" s="46"/>
      <c r="S8" s="46"/>
      <c r="T8" s="48"/>
      <c r="U8" s="49"/>
      <c r="V8" s="49"/>
      <c r="W8" s="48"/>
      <c r="X8" s="46"/>
      <c r="Y8" s="50"/>
    </row>
    <row r="9" spans="2:25" ht="195" x14ac:dyDescent="0.25">
      <c r="B9" s="38"/>
      <c r="C9" s="38" t="s">
        <v>39</v>
      </c>
      <c r="D9" s="38" t="s">
        <v>40</v>
      </c>
      <c r="E9" s="38" t="s">
        <v>64</v>
      </c>
      <c r="F9" s="38">
        <v>1892</v>
      </c>
      <c r="G9" s="46">
        <v>2022</v>
      </c>
      <c r="H9" s="38" t="s">
        <v>69</v>
      </c>
      <c r="I9" s="24" t="s">
        <v>70</v>
      </c>
      <c r="J9" s="6" t="s">
        <v>71</v>
      </c>
      <c r="K9" s="6" t="s">
        <v>47</v>
      </c>
      <c r="L9" s="6" t="s">
        <v>47</v>
      </c>
      <c r="M9" s="6" t="s">
        <v>47</v>
      </c>
      <c r="N9" s="6" t="s">
        <v>47</v>
      </c>
      <c r="O9" s="6" t="s">
        <v>47</v>
      </c>
      <c r="P9" s="6" t="s">
        <v>47</v>
      </c>
      <c r="Q9" s="31" t="s">
        <v>47</v>
      </c>
      <c r="R9" s="11">
        <v>300</v>
      </c>
      <c r="S9" s="11">
        <v>300</v>
      </c>
      <c r="T9" s="27">
        <f t="shared" ref="T9:T16" si="0">S9/R9</f>
        <v>1</v>
      </c>
      <c r="U9" s="21">
        <v>546000000</v>
      </c>
      <c r="V9" s="21">
        <v>546000000</v>
      </c>
      <c r="W9" s="27">
        <f t="shared" ref="W9:W16" si="1">V9/U9</f>
        <v>1</v>
      </c>
      <c r="X9" s="11" t="s">
        <v>72</v>
      </c>
      <c r="Y9" s="10">
        <v>487754413</v>
      </c>
    </row>
    <row r="10" spans="2:25" ht="120" x14ac:dyDescent="0.25">
      <c r="B10" s="38"/>
      <c r="C10" s="38"/>
      <c r="D10" s="38"/>
      <c r="E10" s="38"/>
      <c r="F10" s="38"/>
      <c r="G10" s="46"/>
      <c r="H10" s="38"/>
      <c r="I10" s="24" t="s">
        <v>73</v>
      </c>
      <c r="J10" s="6" t="s">
        <v>74</v>
      </c>
      <c r="K10" s="6" t="s">
        <v>47</v>
      </c>
      <c r="L10" s="6" t="s">
        <v>47</v>
      </c>
      <c r="M10" s="6" t="s">
        <v>47</v>
      </c>
      <c r="N10" s="6" t="s">
        <v>47</v>
      </c>
      <c r="O10" s="6" t="s">
        <v>47</v>
      </c>
      <c r="P10" s="6" t="s">
        <v>47</v>
      </c>
      <c r="Q10" s="31" t="s">
        <v>47</v>
      </c>
      <c r="R10" s="11">
        <v>600</v>
      </c>
      <c r="S10" s="11">
        <v>600</v>
      </c>
      <c r="T10" s="27">
        <f t="shared" si="0"/>
        <v>1</v>
      </c>
      <c r="U10" s="21">
        <v>698000000</v>
      </c>
      <c r="V10" s="21">
        <v>684000000</v>
      </c>
      <c r="W10" s="27">
        <f t="shared" si="1"/>
        <v>0.97994269340974216</v>
      </c>
      <c r="X10" s="11" t="s">
        <v>75</v>
      </c>
      <c r="Y10" s="10">
        <v>629229000</v>
      </c>
    </row>
    <row r="11" spans="2:25" ht="82.5" customHeight="1" x14ac:dyDescent="0.25">
      <c r="B11" s="38"/>
      <c r="C11" s="38" t="s">
        <v>39</v>
      </c>
      <c r="D11" s="38" t="s">
        <v>76</v>
      </c>
      <c r="E11" s="38" t="s">
        <v>54</v>
      </c>
      <c r="F11" s="38">
        <v>1926</v>
      </c>
      <c r="G11" s="46">
        <v>2022</v>
      </c>
      <c r="H11" s="38" t="s">
        <v>77</v>
      </c>
      <c r="I11" s="6" t="s">
        <v>78</v>
      </c>
      <c r="J11" s="38" t="s">
        <v>79</v>
      </c>
      <c r="K11" s="38" t="s">
        <v>47</v>
      </c>
      <c r="L11" s="38" t="s">
        <v>47</v>
      </c>
      <c r="M11" s="38" t="s">
        <v>47</v>
      </c>
      <c r="N11" s="38" t="s">
        <v>47</v>
      </c>
      <c r="O11" s="38" t="s">
        <v>47</v>
      </c>
      <c r="P11" s="38" t="s">
        <v>47</v>
      </c>
      <c r="Q11" s="38" t="s">
        <v>47</v>
      </c>
      <c r="R11" s="11">
        <v>2900</v>
      </c>
      <c r="S11" s="11">
        <v>1000</v>
      </c>
      <c r="T11" s="27">
        <f t="shared" si="0"/>
        <v>0.34482758620689657</v>
      </c>
      <c r="U11" s="21">
        <v>1072860000</v>
      </c>
      <c r="V11" s="21">
        <v>1053000000</v>
      </c>
      <c r="W11" s="27">
        <f t="shared" si="1"/>
        <v>0.98148873105531009</v>
      </c>
      <c r="X11" s="11" t="s">
        <v>80</v>
      </c>
      <c r="Y11" s="10">
        <v>2788015461</v>
      </c>
    </row>
    <row r="12" spans="2:25" ht="52.5" customHeight="1" x14ac:dyDescent="0.25">
      <c r="B12" s="38"/>
      <c r="C12" s="38"/>
      <c r="D12" s="38"/>
      <c r="E12" s="38"/>
      <c r="F12" s="38"/>
      <c r="G12" s="46"/>
      <c r="H12" s="38"/>
      <c r="I12" s="6" t="s">
        <v>81</v>
      </c>
      <c r="J12" s="38"/>
      <c r="K12" s="38"/>
      <c r="L12" s="38"/>
      <c r="M12" s="38"/>
      <c r="N12" s="38"/>
      <c r="O12" s="38"/>
      <c r="P12" s="38"/>
      <c r="Q12" s="38"/>
      <c r="R12" s="11">
        <v>1700</v>
      </c>
      <c r="S12" s="11">
        <v>1700</v>
      </c>
      <c r="T12" s="27">
        <f t="shared" si="0"/>
        <v>1</v>
      </c>
      <c r="U12" s="21">
        <v>1848000000</v>
      </c>
      <c r="V12" s="21">
        <v>1835000000</v>
      </c>
      <c r="W12" s="27">
        <f t="shared" si="1"/>
        <v>0.99296536796536794</v>
      </c>
      <c r="X12" s="11" t="s">
        <v>82</v>
      </c>
      <c r="Y12" s="10">
        <v>2788015461</v>
      </c>
    </row>
    <row r="13" spans="2:25" ht="120" x14ac:dyDescent="0.25">
      <c r="B13" s="38"/>
      <c r="C13" s="44" t="s">
        <v>39</v>
      </c>
      <c r="D13" s="38" t="s">
        <v>83</v>
      </c>
      <c r="E13" s="47" t="s">
        <v>84</v>
      </c>
      <c r="F13" s="38">
        <v>1880</v>
      </c>
      <c r="G13" s="46">
        <v>2022</v>
      </c>
      <c r="H13" s="44" t="s">
        <v>85</v>
      </c>
      <c r="I13" s="5" t="s">
        <v>86</v>
      </c>
      <c r="J13" s="6" t="s">
        <v>87</v>
      </c>
      <c r="K13" s="6" t="s">
        <v>47</v>
      </c>
      <c r="L13" s="6" t="s">
        <v>47</v>
      </c>
      <c r="M13" s="6" t="s">
        <v>47</v>
      </c>
      <c r="N13" s="6" t="s">
        <v>47</v>
      </c>
      <c r="O13" s="6" t="s">
        <v>47</v>
      </c>
      <c r="P13" s="6" t="s">
        <v>47</v>
      </c>
      <c r="Q13" s="31" t="s">
        <v>47</v>
      </c>
      <c r="R13" s="11">
        <v>267</v>
      </c>
      <c r="S13" s="11">
        <v>267</v>
      </c>
      <c r="T13" s="27">
        <f t="shared" si="0"/>
        <v>1</v>
      </c>
      <c r="U13" s="21">
        <v>749000000</v>
      </c>
      <c r="V13" s="21">
        <v>749000000</v>
      </c>
      <c r="W13" s="27">
        <f t="shared" si="1"/>
        <v>1</v>
      </c>
      <c r="X13" s="11" t="s">
        <v>88</v>
      </c>
      <c r="Y13" s="10">
        <v>2863709144</v>
      </c>
    </row>
    <row r="14" spans="2:25" ht="150" x14ac:dyDescent="0.25">
      <c r="B14" s="38"/>
      <c r="C14" s="44"/>
      <c r="D14" s="38"/>
      <c r="E14" s="47"/>
      <c r="F14" s="38"/>
      <c r="G14" s="46"/>
      <c r="H14" s="44"/>
      <c r="I14" s="5" t="s">
        <v>89</v>
      </c>
      <c r="J14" s="6" t="s">
        <v>90</v>
      </c>
      <c r="K14" s="6" t="s">
        <v>47</v>
      </c>
      <c r="L14" s="6" t="s">
        <v>47</v>
      </c>
      <c r="M14" s="6" t="s">
        <v>47</v>
      </c>
      <c r="N14" s="6" t="s">
        <v>47</v>
      </c>
      <c r="O14" s="6" t="s">
        <v>47</v>
      </c>
      <c r="P14" s="6" t="s">
        <v>47</v>
      </c>
      <c r="Q14" s="31" t="s">
        <v>47</v>
      </c>
      <c r="R14" s="11">
        <v>54</v>
      </c>
      <c r="S14" s="11">
        <v>54</v>
      </c>
      <c r="T14" s="27">
        <f t="shared" si="0"/>
        <v>1</v>
      </c>
      <c r="U14" s="21">
        <v>1267000000</v>
      </c>
      <c r="V14" s="21">
        <v>1267000000</v>
      </c>
      <c r="W14" s="27">
        <f t="shared" si="1"/>
        <v>1</v>
      </c>
      <c r="X14" s="11" t="s">
        <v>91</v>
      </c>
      <c r="Y14" s="10">
        <v>2863709144</v>
      </c>
    </row>
    <row r="15" spans="2:25" ht="120" x14ac:dyDescent="0.25">
      <c r="B15" s="38"/>
      <c r="C15" s="25" t="s">
        <v>39</v>
      </c>
      <c r="D15" s="23" t="s">
        <v>92</v>
      </c>
      <c r="E15" s="6" t="s">
        <v>93</v>
      </c>
      <c r="F15" s="6">
        <v>1882</v>
      </c>
      <c r="G15" s="11">
        <v>2022</v>
      </c>
      <c r="H15" s="22" t="s">
        <v>94</v>
      </c>
      <c r="I15" s="5" t="s">
        <v>95</v>
      </c>
      <c r="J15" s="6" t="s">
        <v>87</v>
      </c>
      <c r="K15" s="6" t="s">
        <v>47</v>
      </c>
      <c r="L15" s="6" t="s">
        <v>47</v>
      </c>
      <c r="M15" s="6" t="s">
        <v>47</v>
      </c>
      <c r="N15" s="6" t="s">
        <v>47</v>
      </c>
      <c r="O15" s="6" t="s">
        <v>47</v>
      </c>
      <c r="P15" s="6" t="s">
        <v>47</v>
      </c>
      <c r="Q15" s="31" t="s">
        <v>47</v>
      </c>
      <c r="R15" s="11">
        <v>45</v>
      </c>
      <c r="S15" s="11">
        <v>45</v>
      </c>
      <c r="T15" s="27">
        <f t="shared" si="0"/>
        <v>1</v>
      </c>
      <c r="U15" s="21">
        <v>701000000</v>
      </c>
      <c r="V15" s="21">
        <v>700000000</v>
      </c>
      <c r="W15" s="27">
        <f t="shared" si="1"/>
        <v>0.99857346647646217</v>
      </c>
      <c r="X15" s="11" t="s">
        <v>96</v>
      </c>
      <c r="Y15" s="10">
        <v>1196207231</v>
      </c>
    </row>
    <row r="16" spans="2:25" ht="165" x14ac:dyDescent="0.25">
      <c r="B16" s="38"/>
      <c r="C16" s="25" t="s">
        <v>97</v>
      </c>
      <c r="D16" s="22" t="s">
        <v>98</v>
      </c>
      <c r="E16" s="6" t="s">
        <v>93</v>
      </c>
      <c r="F16" s="6">
        <v>1936</v>
      </c>
      <c r="G16" s="11">
        <v>2022</v>
      </c>
      <c r="H16" s="23" t="s">
        <v>99</v>
      </c>
      <c r="I16" s="5" t="s">
        <v>100</v>
      </c>
      <c r="J16" s="6" t="s">
        <v>101</v>
      </c>
      <c r="K16" s="6" t="s">
        <v>47</v>
      </c>
      <c r="L16" s="6" t="s">
        <v>47</v>
      </c>
      <c r="M16" s="6" t="s">
        <v>47</v>
      </c>
      <c r="N16" s="6" t="s">
        <v>47</v>
      </c>
      <c r="O16" s="6" t="s">
        <v>47</v>
      </c>
      <c r="P16" s="6" t="s">
        <v>47</v>
      </c>
      <c r="Q16" s="31" t="s">
        <v>47</v>
      </c>
      <c r="R16" s="11">
        <v>20</v>
      </c>
      <c r="S16" s="11">
        <v>20</v>
      </c>
      <c r="T16" s="27">
        <f t="shared" si="0"/>
        <v>1</v>
      </c>
      <c r="U16" s="21">
        <v>822000000</v>
      </c>
      <c r="V16" s="21">
        <v>805000000</v>
      </c>
      <c r="W16" s="27">
        <f t="shared" si="1"/>
        <v>0.97931873479318732</v>
      </c>
      <c r="X16" s="11" t="s">
        <v>102</v>
      </c>
      <c r="Y16" s="9" t="s">
        <v>103</v>
      </c>
    </row>
    <row r="17" spans="2:25" x14ac:dyDescent="0.25">
      <c r="B17" s="38"/>
      <c r="C17" s="25"/>
      <c r="D17" s="44" t="s">
        <v>53</v>
      </c>
      <c r="E17" s="38" t="s">
        <v>54</v>
      </c>
      <c r="F17" s="38">
        <v>1981</v>
      </c>
      <c r="G17" s="42">
        <v>2023</v>
      </c>
      <c r="H17" s="38" t="s">
        <v>55</v>
      </c>
      <c r="I17" s="38" t="s">
        <v>104</v>
      </c>
      <c r="J17" s="38" t="s">
        <v>57</v>
      </c>
      <c r="K17" s="38" t="s">
        <v>33</v>
      </c>
      <c r="L17" s="38" t="s">
        <v>34</v>
      </c>
      <c r="M17" s="38" t="s">
        <v>44</v>
      </c>
      <c r="N17" s="38" t="s">
        <v>36</v>
      </c>
      <c r="O17" s="38" t="s">
        <v>36</v>
      </c>
      <c r="P17" s="38" t="s">
        <v>36</v>
      </c>
      <c r="Q17" s="38" t="s">
        <v>36</v>
      </c>
      <c r="R17" s="42">
        <v>1000</v>
      </c>
      <c r="S17" s="42">
        <v>0</v>
      </c>
      <c r="T17" s="53">
        <f>(S17/R17)</f>
        <v>0</v>
      </c>
      <c r="U17" s="55">
        <v>460000000</v>
      </c>
      <c r="V17" s="55">
        <v>0</v>
      </c>
      <c r="W17" s="56">
        <f>(V17/U17)</f>
        <v>0</v>
      </c>
      <c r="X17" s="42"/>
      <c r="Y17" s="38"/>
    </row>
    <row r="18" spans="2:25" ht="45" x14ac:dyDescent="0.25">
      <c r="B18" s="38"/>
      <c r="C18" s="23" t="s">
        <v>39</v>
      </c>
      <c r="D18" s="44"/>
      <c r="E18" s="38"/>
      <c r="F18" s="38"/>
      <c r="G18" s="42"/>
      <c r="H18" s="38"/>
      <c r="I18" s="38"/>
      <c r="J18" s="38"/>
      <c r="K18" s="38"/>
      <c r="L18" s="38"/>
      <c r="M18" s="38"/>
      <c r="N18" s="38"/>
      <c r="O18" s="38"/>
      <c r="P18" s="38"/>
      <c r="Q18" s="38"/>
      <c r="R18" s="42"/>
      <c r="S18" s="42"/>
      <c r="T18" s="54"/>
      <c r="U18" s="55"/>
      <c r="V18" s="55"/>
      <c r="W18" s="56"/>
      <c r="X18" s="42"/>
      <c r="Y18" s="38"/>
    </row>
    <row r="19" spans="2:25" ht="120" x14ac:dyDescent="0.25">
      <c r="B19" s="38"/>
      <c r="C19" s="23" t="s">
        <v>39</v>
      </c>
      <c r="D19" s="6" t="s">
        <v>40</v>
      </c>
      <c r="E19" s="6" t="s">
        <v>54</v>
      </c>
      <c r="F19" s="6">
        <v>1886</v>
      </c>
      <c r="G19" s="26">
        <v>2023</v>
      </c>
      <c r="H19" s="6" t="s">
        <v>59</v>
      </c>
      <c r="I19" s="24" t="s">
        <v>60</v>
      </c>
      <c r="J19" s="6" t="s">
        <v>61</v>
      </c>
      <c r="K19" s="16" t="s">
        <v>33</v>
      </c>
      <c r="L19" s="16" t="s">
        <v>34</v>
      </c>
      <c r="M19" s="16" t="s">
        <v>44</v>
      </c>
      <c r="N19" s="28" t="s">
        <v>36</v>
      </c>
      <c r="O19" s="16" t="s">
        <v>36</v>
      </c>
      <c r="P19" s="16" t="s">
        <v>36</v>
      </c>
      <c r="Q19" s="16" t="s">
        <v>36</v>
      </c>
      <c r="R19" s="6">
        <v>1000</v>
      </c>
      <c r="S19" s="6">
        <v>0</v>
      </c>
      <c r="T19" s="30">
        <f>(S19/R19)</f>
        <v>0</v>
      </c>
      <c r="U19" s="19">
        <v>1290000000</v>
      </c>
      <c r="V19" s="19">
        <v>0</v>
      </c>
      <c r="W19" s="30">
        <f>(V19/U19)</f>
        <v>0</v>
      </c>
      <c r="X19" s="6"/>
      <c r="Y19" s="6"/>
    </row>
    <row r="20" spans="2:25" ht="46.5" customHeight="1" x14ac:dyDescent="0.25">
      <c r="B20" s="38"/>
      <c r="C20" s="44" t="s">
        <v>39</v>
      </c>
      <c r="D20" s="44" t="s">
        <v>63</v>
      </c>
      <c r="E20" s="45" t="s">
        <v>64</v>
      </c>
      <c r="F20" s="38">
        <v>1896</v>
      </c>
      <c r="G20" s="42">
        <v>2023</v>
      </c>
      <c r="H20" s="44" t="s">
        <v>65</v>
      </c>
      <c r="I20" s="44" t="s">
        <v>105</v>
      </c>
      <c r="J20" s="38" t="s">
        <v>67</v>
      </c>
      <c r="K20" s="38" t="s">
        <v>33</v>
      </c>
      <c r="L20" s="38" t="s">
        <v>34</v>
      </c>
      <c r="M20" s="38" t="s">
        <v>35</v>
      </c>
      <c r="N20" s="38" t="s">
        <v>36</v>
      </c>
      <c r="O20" s="40" t="s">
        <v>36</v>
      </c>
      <c r="P20" s="40" t="s">
        <v>36</v>
      </c>
      <c r="Q20" s="40" t="s">
        <v>36</v>
      </c>
      <c r="R20" s="38">
        <v>325</v>
      </c>
      <c r="S20" s="38">
        <v>0</v>
      </c>
      <c r="T20" s="51">
        <f>(S20/R20)</f>
        <v>0</v>
      </c>
      <c r="U20" s="52">
        <v>300000000</v>
      </c>
      <c r="V20" s="52">
        <v>0</v>
      </c>
      <c r="W20" s="51">
        <f>(V20/U20)</f>
        <v>0</v>
      </c>
      <c r="X20" s="38"/>
      <c r="Y20" s="38"/>
    </row>
    <row r="21" spans="2:25" ht="81" customHeight="1" x14ac:dyDescent="0.25">
      <c r="B21" s="38"/>
      <c r="C21" s="44"/>
      <c r="D21" s="44"/>
      <c r="E21" s="45"/>
      <c r="F21" s="38"/>
      <c r="G21" s="42"/>
      <c r="H21" s="44"/>
      <c r="I21" s="44"/>
      <c r="J21" s="38"/>
      <c r="K21" s="38"/>
      <c r="L21" s="38"/>
      <c r="M21" s="38"/>
      <c r="N21" s="38"/>
      <c r="O21" s="41"/>
      <c r="P21" s="41"/>
      <c r="Q21" s="41"/>
      <c r="R21" s="38"/>
      <c r="S21" s="38"/>
      <c r="T21" s="51"/>
      <c r="U21" s="52"/>
      <c r="V21" s="52"/>
      <c r="W21" s="51"/>
      <c r="X21" s="38"/>
      <c r="Y21" s="38"/>
    </row>
    <row r="22" spans="2:25" ht="195" x14ac:dyDescent="0.25">
      <c r="B22" s="38"/>
      <c r="C22" s="38" t="s">
        <v>39</v>
      </c>
      <c r="D22" s="38" t="s">
        <v>40</v>
      </c>
      <c r="E22" s="38" t="s">
        <v>64</v>
      </c>
      <c r="F22" s="38">
        <v>1892</v>
      </c>
      <c r="G22" s="42">
        <v>2023</v>
      </c>
      <c r="H22" s="38" t="s">
        <v>69</v>
      </c>
      <c r="I22" s="24" t="s">
        <v>70</v>
      </c>
      <c r="J22" s="6" t="s">
        <v>71</v>
      </c>
      <c r="K22" s="6" t="s">
        <v>33</v>
      </c>
      <c r="L22" s="6" t="s">
        <v>34</v>
      </c>
      <c r="M22" s="6" t="s">
        <v>44</v>
      </c>
      <c r="N22" s="28" t="s">
        <v>36</v>
      </c>
      <c r="O22" s="28" t="s">
        <v>36</v>
      </c>
      <c r="P22" s="6" t="s">
        <v>106</v>
      </c>
      <c r="Q22" s="31" t="s">
        <v>106</v>
      </c>
      <c r="R22" s="6">
        <v>300</v>
      </c>
      <c r="S22" s="6">
        <v>0</v>
      </c>
      <c r="T22" s="30">
        <f>(S22/R22)</f>
        <v>0</v>
      </c>
      <c r="U22" s="19">
        <v>650000000</v>
      </c>
      <c r="V22" s="19">
        <v>0</v>
      </c>
      <c r="W22" s="30">
        <f>(V22/U22)</f>
        <v>0</v>
      </c>
      <c r="X22" s="6"/>
      <c r="Y22" s="6"/>
    </row>
    <row r="23" spans="2:25" ht="120" x14ac:dyDescent="0.25">
      <c r="B23" s="38"/>
      <c r="C23" s="38"/>
      <c r="D23" s="38"/>
      <c r="E23" s="38"/>
      <c r="F23" s="38"/>
      <c r="G23" s="42"/>
      <c r="H23" s="38"/>
      <c r="I23" s="24" t="s">
        <v>73</v>
      </c>
      <c r="J23" s="6" t="s">
        <v>74</v>
      </c>
      <c r="K23" s="6" t="s">
        <v>33</v>
      </c>
      <c r="L23" s="6" t="s">
        <v>34</v>
      </c>
      <c r="M23" s="6" t="s">
        <v>107</v>
      </c>
      <c r="N23" s="28" t="s">
        <v>36</v>
      </c>
      <c r="O23" s="16" t="s">
        <v>36</v>
      </c>
      <c r="P23" s="6" t="s">
        <v>106</v>
      </c>
      <c r="Q23" s="31" t="s">
        <v>106</v>
      </c>
      <c r="R23" s="6">
        <v>600</v>
      </c>
      <c r="S23" s="6">
        <v>0</v>
      </c>
      <c r="T23" s="30">
        <f t="shared" ref="T23:T27" si="2">(S23/R23)</f>
        <v>0</v>
      </c>
      <c r="U23" s="19">
        <v>650000000</v>
      </c>
      <c r="V23" s="19">
        <v>0</v>
      </c>
      <c r="W23" s="30">
        <f t="shared" ref="W23:W27" si="3">(V23/U23)</f>
        <v>0</v>
      </c>
      <c r="X23" s="6"/>
      <c r="Y23" s="6"/>
    </row>
    <row r="24" spans="2:25" ht="105" x14ac:dyDescent="0.25">
      <c r="B24" s="38"/>
      <c r="C24" s="38" t="s">
        <v>39</v>
      </c>
      <c r="D24" s="38" t="s">
        <v>76</v>
      </c>
      <c r="E24" s="38" t="s">
        <v>54</v>
      </c>
      <c r="F24" s="38">
        <v>1926</v>
      </c>
      <c r="G24" s="42">
        <v>2023</v>
      </c>
      <c r="H24" s="38" t="s">
        <v>77</v>
      </c>
      <c r="I24" s="6" t="s">
        <v>108</v>
      </c>
      <c r="J24" s="38" t="s">
        <v>79</v>
      </c>
      <c r="K24" s="6" t="s">
        <v>33</v>
      </c>
      <c r="L24" s="6" t="s">
        <v>34</v>
      </c>
      <c r="M24" s="6" t="s">
        <v>35</v>
      </c>
      <c r="N24" s="28" t="s">
        <v>36</v>
      </c>
      <c r="O24" s="16" t="s">
        <v>36</v>
      </c>
      <c r="P24" s="16" t="s">
        <v>36</v>
      </c>
      <c r="Q24" s="16" t="s">
        <v>36</v>
      </c>
      <c r="R24" s="6">
        <v>1000</v>
      </c>
      <c r="S24" s="6">
        <v>0</v>
      </c>
      <c r="T24" s="30">
        <f t="shared" si="2"/>
        <v>0</v>
      </c>
      <c r="U24" s="19">
        <v>1000000000</v>
      </c>
      <c r="V24" s="19">
        <v>0</v>
      </c>
      <c r="W24" s="30">
        <f t="shared" si="3"/>
        <v>0</v>
      </c>
      <c r="X24" s="6"/>
      <c r="Y24" s="6"/>
    </row>
    <row r="25" spans="2:25" ht="105" x14ac:dyDescent="0.25">
      <c r="B25" s="38"/>
      <c r="C25" s="38"/>
      <c r="D25" s="38"/>
      <c r="E25" s="38"/>
      <c r="F25" s="38"/>
      <c r="G25" s="42"/>
      <c r="H25" s="38"/>
      <c r="I25" s="6" t="s">
        <v>109</v>
      </c>
      <c r="J25" s="38"/>
      <c r="K25" s="6" t="s">
        <v>33</v>
      </c>
      <c r="L25" s="6" t="s">
        <v>34</v>
      </c>
      <c r="M25" s="6" t="s">
        <v>35</v>
      </c>
      <c r="N25" s="28" t="s">
        <v>36</v>
      </c>
      <c r="O25" s="28" t="s">
        <v>36</v>
      </c>
      <c r="P25" s="28" t="s">
        <v>36</v>
      </c>
      <c r="Q25" s="28" t="s">
        <v>36</v>
      </c>
      <c r="R25" s="6">
        <v>1200</v>
      </c>
      <c r="S25" s="6">
        <v>0</v>
      </c>
      <c r="T25" s="30">
        <f t="shared" si="2"/>
        <v>0</v>
      </c>
      <c r="U25" s="19">
        <v>1300000000</v>
      </c>
      <c r="V25" s="19">
        <v>0</v>
      </c>
      <c r="W25" s="30">
        <f t="shared" si="3"/>
        <v>0</v>
      </c>
      <c r="X25" s="6"/>
      <c r="Y25" s="6"/>
    </row>
    <row r="26" spans="2:25" ht="120" x14ac:dyDescent="0.25">
      <c r="B26" s="38"/>
      <c r="C26" s="44" t="s">
        <v>39</v>
      </c>
      <c r="D26" s="38" t="s">
        <v>83</v>
      </c>
      <c r="E26" s="47" t="s">
        <v>84</v>
      </c>
      <c r="F26" s="38">
        <v>1880</v>
      </c>
      <c r="G26" s="42">
        <v>2023</v>
      </c>
      <c r="H26" s="44" t="s">
        <v>85</v>
      </c>
      <c r="I26" s="5" t="s">
        <v>86</v>
      </c>
      <c r="J26" s="6" t="s">
        <v>87</v>
      </c>
      <c r="K26" s="6" t="s">
        <v>33</v>
      </c>
      <c r="L26" s="6" t="s">
        <v>34</v>
      </c>
      <c r="M26" s="6" t="s">
        <v>44</v>
      </c>
      <c r="N26" s="28" t="s">
        <v>36</v>
      </c>
      <c r="O26" s="16" t="s">
        <v>36</v>
      </c>
      <c r="P26" s="6" t="s">
        <v>110</v>
      </c>
      <c r="Q26" s="31" t="s">
        <v>110</v>
      </c>
      <c r="R26" s="6">
        <v>267</v>
      </c>
      <c r="S26" s="6">
        <v>0</v>
      </c>
      <c r="T26" s="30">
        <f t="shared" si="2"/>
        <v>0</v>
      </c>
      <c r="U26" s="19">
        <v>1080000000</v>
      </c>
      <c r="V26" s="19">
        <v>0</v>
      </c>
      <c r="W26" s="30">
        <f t="shared" si="3"/>
        <v>0</v>
      </c>
      <c r="X26" s="6"/>
      <c r="Y26" s="6"/>
    </row>
    <row r="27" spans="2:25" ht="150" x14ac:dyDescent="0.25">
      <c r="B27" s="38"/>
      <c r="C27" s="44"/>
      <c r="D27" s="38"/>
      <c r="E27" s="47"/>
      <c r="F27" s="38"/>
      <c r="G27" s="42"/>
      <c r="H27" s="44"/>
      <c r="I27" s="5" t="s">
        <v>111</v>
      </c>
      <c r="J27" s="6" t="s">
        <v>90</v>
      </c>
      <c r="K27" s="6" t="s">
        <v>33</v>
      </c>
      <c r="L27" s="6" t="s">
        <v>34</v>
      </c>
      <c r="M27" s="6" t="s">
        <v>35</v>
      </c>
      <c r="N27" s="28" t="s">
        <v>36</v>
      </c>
      <c r="O27" s="16" t="s">
        <v>36</v>
      </c>
      <c r="P27" s="6" t="s">
        <v>110</v>
      </c>
      <c r="Q27" s="31" t="s">
        <v>110</v>
      </c>
      <c r="R27" s="6">
        <v>53</v>
      </c>
      <c r="S27" s="6">
        <v>0</v>
      </c>
      <c r="T27" s="30">
        <f t="shared" si="2"/>
        <v>0</v>
      </c>
      <c r="U27" s="19">
        <v>1826000000</v>
      </c>
      <c r="V27" s="19">
        <v>0</v>
      </c>
      <c r="W27" s="30">
        <f t="shared" si="3"/>
        <v>0</v>
      </c>
      <c r="X27" s="6"/>
      <c r="Y27" s="6"/>
    </row>
    <row r="28" spans="2:25" ht="120" x14ac:dyDescent="0.25">
      <c r="B28" s="38"/>
      <c r="C28" s="25" t="s">
        <v>39</v>
      </c>
      <c r="D28" s="23" t="s">
        <v>92</v>
      </c>
      <c r="E28" s="6" t="s">
        <v>93</v>
      </c>
      <c r="F28" s="6">
        <v>1882</v>
      </c>
      <c r="G28" s="26">
        <v>2023</v>
      </c>
      <c r="H28" s="22" t="s">
        <v>94</v>
      </c>
      <c r="I28" s="5" t="s">
        <v>112</v>
      </c>
      <c r="J28" s="6" t="s">
        <v>87</v>
      </c>
      <c r="K28" s="6" t="s">
        <v>33</v>
      </c>
      <c r="L28" s="6" t="s">
        <v>34</v>
      </c>
      <c r="M28" s="6" t="s">
        <v>113</v>
      </c>
      <c r="N28" s="28" t="s">
        <v>36</v>
      </c>
      <c r="O28" s="16" t="s">
        <v>36</v>
      </c>
      <c r="P28" s="16" t="s">
        <v>36</v>
      </c>
      <c r="Q28" s="16" t="s">
        <v>36</v>
      </c>
      <c r="R28" s="6">
        <v>56</v>
      </c>
      <c r="S28" s="6">
        <v>0</v>
      </c>
      <c r="T28" s="30">
        <f>(S28/R28)</f>
        <v>0</v>
      </c>
      <c r="U28" s="19">
        <v>1500000000</v>
      </c>
      <c r="V28" s="19">
        <v>188000000</v>
      </c>
      <c r="W28" s="30">
        <f t="shared" ref="W28:W30" si="4">(V28/U28)</f>
        <v>0.12533333333333332</v>
      </c>
      <c r="X28" s="6"/>
      <c r="Y28" s="6"/>
    </row>
    <row r="29" spans="2:25" ht="165" x14ac:dyDescent="0.25">
      <c r="B29" s="38"/>
      <c r="C29" s="25" t="s">
        <v>97</v>
      </c>
      <c r="D29" s="22" t="s">
        <v>98</v>
      </c>
      <c r="E29" s="6" t="s">
        <v>93</v>
      </c>
      <c r="F29" s="6">
        <v>1936</v>
      </c>
      <c r="G29" s="26">
        <v>2023</v>
      </c>
      <c r="H29" s="23" t="s">
        <v>99</v>
      </c>
      <c r="I29" s="5" t="s">
        <v>100</v>
      </c>
      <c r="J29" s="6" t="s">
        <v>101</v>
      </c>
      <c r="K29" s="6" t="s">
        <v>33</v>
      </c>
      <c r="L29" s="6" t="s">
        <v>34</v>
      </c>
      <c r="M29" s="6" t="s">
        <v>107</v>
      </c>
      <c r="N29" s="28" t="s">
        <v>36</v>
      </c>
      <c r="O29" s="16" t="s">
        <v>36</v>
      </c>
      <c r="P29" s="16" t="s">
        <v>36</v>
      </c>
      <c r="Q29" s="16" t="s">
        <v>36</v>
      </c>
      <c r="R29" s="6">
        <v>20</v>
      </c>
      <c r="S29" s="6">
        <v>0</v>
      </c>
      <c r="T29" s="30">
        <f>(S29/R29)</f>
        <v>0</v>
      </c>
      <c r="U29" s="19">
        <v>1700000000</v>
      </c>
      <c r="V29" s="19">
        <v>0</v>
      </c>
      <c r="W29" s="6">
        <f t="shared" si="4"/>
        <v>0</v>
      </c>
      <c r="X29" s="6"/>
      <c r="Y29" s="6"/>
    </row>
    <row r="30" spans="2:25" x14ac:dyDescent="0.25">
      <c r="R30" s="6">
        <f>SUM(R4:R29)</f>
        <v>16537</v>
      </c>
      <c r="S30" s="6">
        <f>SUM(S4:S29)</f>
        <v>6311</v>
      </c>
      <c r="T30" s="18">
        <f>(S30/R30)</f>
        <v>0.38162907419725461</v>
      </c>
      <c r="U30" s="19">
        <f>SUM(U4:U29)</f>
        <v>21554860000</v>
      </c>
      <c r="V30" s="19">
        <f>SUM(V4:V29)</f>
        <v>9897000000</v>
      </c>
      <c r="W30" s="18">
        <f t="shared" si="4"/>
        <v>0.45915399125765605</v>
      </c>
    </row>
  </sheetData>
  <autoFilter ref="C3:I30"/>
  <mergeCells count="142">
    <mergeCell ref="Y17:Y18"/>
    <mergeCell ref="R20:R21"/>
    <mergeCell ref="S20:S21"/>
    <mergeCell ref="T20:T21"/>
    <mergeCell ref="U20:U21"/>
    <mergeCell ref="V20:V21"/>
    <mergeCell ref="W20:W21"/>
    <mergeCell ref="X20:X21"/>
    <mergeCell ref="Y20:Y21"/>
    <mergeCell ref="T17:T18"/>
    <mergeCell ref="U17:U18"/>
    <mergeCell ref="V17:V18"/>
    <mergeCell ref="W17:W18"/>
    <mergeCell ref="X17:X18"/>
    <mergeCell ref="K17:K18"/>
    <mergeCell ref="L17:L18"/>
    <mergeCell ref="M17:M18"/>
    <mergeCell ref="K7:K8"/>
    <mergeCell ref="K11:K12"/>
    <mergeCell ref="L7:L8"/>
    <mergeCell ref="L11:L12"/>
    <mergeCell ref="M7:M8"/>
    <mergeCell ref="M11:M12"/>
    <mergeCell ref="D24:D25"/>
    <mergeCell ref="E24:E25"/>
    <mergeCell ref="F24:F25"/>
    <mergeCell ref="G24:G25"/>
    <mergeCell ref="H24:H25"/>
    <mergeCell ref="G13:G14"/>
    <mergeCell ref="D17:D18"/>
    <mergeCell ref="E17:E18"/>
    <mergeCell ref="F17:F18"/>
    <mergeCell ref="G17:G18"/>
    <mergeCell ref="H17:H18"/>
    <mergeCell ref="D22:D23"/>
    <mergeCell ref="E22:E23"/>
    <mergeCell ref="X7:X8"/>
    <mergeCell ref="Y7:Y8"/>
    <mergeCell ref="X4:X5"/>
    <mergeCell ref="Y4:Y5"/>
    <mergeCell ref="X2:Y2"/>
    <mergeCell ref="B2:J2"/>
    <mergeCell ref="K2:P2"/>
    <mergeCell ref="F22:F23"/>
    <mergeCell ref="G22:G23"/>
    <mergeCell ref="I20:I21"/>
    <mergeCell ref="J20:J21"/>
    <mergeCell ref="G20:G21"/>
    <mergeCell ref="G7:G8"/>
    <mergeCell ref="G9:G10"/>
    <mergeCell ref="I17:I18"/>
    <mergeCell ref="J17:J18"/>
    <mergeCell ref="F13:F14"/>
    <mergeCell ref="H13:H14"/>
    <mergeCell ref="H22:H23"/>
    <mergeCell ref="G11:G12"/>
    <mergeCell ref="C22:C23"/>
    <mergeCell ref="K20:K21"/>
    <mergeCell ref="L20:L21"/>
    <mergeCell ref="M20:M21"/>
    <mergeCell ref="B4:B29"/>
    <mergeCell ref="G4:G5"/>
    <mergeCell ref="J4:J5"/>
    <mergeCell ref="H7:H8"/>
    <mergeCell ref="H4:H5"/>
    <mergeCell ref="I4:I5"/>
    <mergeCell ref="T7:T8"/>
    <mergeCell ref="U7:U8"/>
    <mergeCell ref="W7:W8"/>
    <mergeCell ref="R4:R5"/>
    <mergeCell ref="S4:S5"/>
    <mergeCell ref="T4:T5"/>
    <mergeCell ref="U4:U5"/>
    <mergeCell ref="V4:V5"/>
    <mergeCell ref="W4:W5"/>
    <mergeCell ref="V7:V8"/>
    <mergeCell ref="J24:J25"/>
    <mergeCell ref="C26:C27"/>
    <mergeCell ref="D26:D27"/>
    <mergeCell ref="E26:E27"/>
    <mergeCell ref="F26:F27"/>
    <mergeCell ref="H26:H27"/>
    <mergeCell ref="G26:G27"/>
    <mergeCell ref="C24:C25"/>
    <mergeCell ref="J11:J12"/>
    <mergeCell ref="C20:C21"/>
    <mergeCell ref="D20:D21"/>
    <mergeCell ref="E20:E21"/>
    <mergeCell ref="F20:F21"/>
    <mergeCell ref="H20:H21"/>
    <mergeCell ref="C13:C14"/>
    <mergeCell ref="D13:D14"/>
    <mergeCell ref="E13:E14"/>
    <mergeCell ref="C11:C12"/>
    <mergeCell ref="D11:D12"/>
    <mergeCell ref="E11:E12"/>
    <mergeCell ref="F11:F12"/>
    <mergeCell ref="H11:H12"/>
    <mergeCell ref="U2:W2"/>
    <mergeCell ref="C4:C5"/>
    <mergeCell ref="I7:I8"/>
    <mergeCell ref="J7:J8"/>
    <mergeCell ref="H9:H10"/>
    <mergeCell ref="F9:F10"/>
    <mergeCell ref="E9:E10"/>
    <mergeCell ref="D9:D10"/>
    <mergeCell ref="C9:C10"/>
    <mergeCell ref="D4:D5"/>
    <mergeCell ref="E4:E5"/>
    <mergeCell ref="F4:F5"/>
    <mergeCell ref="C7:C8"/>
    <mergeCell ref="D7:D8"/>
    <mergeCell ref="K4:K5"/>
    <mergeCell ref="L4:L5"/>
    <mergeCell ref="M4:M5"/>
    <mergeCell ref="N4:N5"/>
    <mergeCell ref="O4:O5"/>
    <mergeCell ref="P4:P5"/>
    <mergeCell ref="E7:E8"/>
    <mergeCell ref="F7:F8"/>
    <mergeCell ref="R7:R8"/>
    <mergeCell ref="S7:S8"/>
    <mergeCell ref="P7:P8"/>
    <mergeCell ref="P11:P12"/>
    <mergeCell ref="N17:N18"/>
    <mergeCell ref="O17:O18"/>
    <mergeCell ref="P17:P18"/>
    <mergeCell ref="N20:N21"/>
    <mergeCell ref="O20:O21"/>
    <mergeCell ref="P20:P21"/>
    <mergeCell ref="R2:T2"/>
    <mergeCell ref="R17:R18"/>
    <mergeCell ref="S17:S18"/>
    <mergeCell ref="N7:N8"/>
    <mergeCell ref="N11:N12"/>
    <mergeCell ref="O7:O8"/>
    <mergeCell ref="O11:O12"/>
    <mergeCell ref="Q4:Q5"/>
    <mergeCell ref="Q7:Q8"/>
    <mergeCell ref="Q11:Q12"/>
    <mergeCell ref="Q17:Q18"/>
    <mergeCell ref="Q20:Q21"/>
  </mergeCells>
  <dataValidations count="1">
    <dataValidation type="list" allowBlank="1" showInputMessage="1" showErrorMessage="1" sqref="B4">
      <formula1>#REF!</formula1>
    </dataValidation>
  </dataValidation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Específicos sector</vt:lpstr>
      <vt:lpstr>Transversalizados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Manuel Alejandro Macias Macias</cp:lastModifiedBy>
  <cp:revision/>
  <dcterms:created xsi:type="dcterms:W3CDTF">2022-10-03T23:22:39Z</dcterms:created>
  <dcterms:modified xsi:type="dcterms:W3CDTF">2023-08-01T17:44:25Z</dcterms:modified>
  <cp:category/>
  <cp:contentStatus/>
</cp:coreProperties>
</file>