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DLT\DOCS SUBASTA INVERSA 2087\"/>
    </mc:Choice>
  </mc:AlternateContent>
  <bookViews>
    <workbookView xWindow="0" yWindow="0" windowWidth="20490" windowHeight="7755" firstSheet="1" activeTab="1"/>
  </bookViews>
  <sheets>
    <sheet name="Procesos" sheetId="1" r:id="rId1"/>
    <sheet name="Indicadores Presupuesto" sheetId="3" r:id="rId2"/>
    <sheet name="INDICADOR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7" i="3"/>
  <c r="C32" i="4"/>
  <c r="C27" i="4"/>
  <c r="C22" i="4"/>
  <c r="C17" i="4"/>
  <c r="C12" i="4"/>
  <c r="D7" i="3"/>
  <c r="D8" i="3"/>
  <c r="L5" i="3" s="1"/>
  <c r="C8" i="3"/>
  <c r="L4" i="3" s="1"/>
  <c r="C7" i="3"/>
  <c r="L9" i="3"/>
  <c r="B7" i="4" s="1"/>
  <c r="G8" i="3"/>
  <c r="L8" i="3" s="1"/>
  <c r="F8" i="3"/>
  <c r="L7" i="3" s="1"/>
  <c r="E8" i="3"/>
  <c r="L6" i="3" s="1"/>
  <c r="G7" i="3"/>
  <c r="F7" i="3"/>
  <c r="E7" i="3"/>
  <c r="B3" i="4" l="1"/>
  <c r="C16" i="4" s="1"/>
  <c r="B2" i="4"/>
  <c r="C11" i="4" s="1"/>
  <c r="B6" i="4"/>
  <c r="C31" i="4" s="1"/>
  <c r="B4" i="4"/>
  <c r="C21" i="4" s="1"/>
  <c r="B5" i="4"/>
  <c r="C26" i="4" s="1"/>
</calcChain>
</file>

<file path=xl/sharedStrings.xml><?xml version="1.0" encoding="utf-8"?>
<sst xmlns="http://schemas.openxmlformats.org/spreadsheetml/2006/main" count="108" uniqueCount="72">
  <si>
    <t>ENTIDAD</t>
  </si>
  <si>
    <t>No PROCESO</t>
  </si>
  <si>
    <t>OBJETO</t>
  </si>
  <si>
    <t>MODALIDAD</t>
  </si>
  <si>
    <t>VALOR</t>
  </si>
  <si>
    <t>PLAZO</t>
  </si>
  <si>
    <t>Alcaldía Local de Bosa</t>
  </si>
  <si>
    <t>FDLBOSA-SASI 005-2022 (72256)</t>
  </si>
  <si>
    <t>REALIZAR EL SUMINISTRO DE ELEMENTOS E INSUMOS PARA FORTALECIMIENTO DE LA AGRICULTURA URBANA EN LA LOCALIDAD DE BOSA</t>
  </si>
  <si>
    <t>Selección abreviada subasta inversa</t>
  </si>
  <si>
    <t>$264.212.700 COP</t>
  </si>
  <si>
    <t>SEIS (6) MESES</t>
  </si>
  <si>
    <t>Alcaldía Local de Fontibon</t>
  </si>
  <si>
    <t>FDLF-SASI-038-2021</t>
  </si>
  <si>
    <t>SUMINISTRO DE BIENES E INSUMOS PARA EL DESARROLLO DE ACCIONES DE ARBORIZACIÓN Y AGRICULTURA URBANA EN LA LOCALIDAD DE FONTIBÓN</t>
  </si>
  <si>
    <t>$ 413.185.534 COP</t>
  </si>
  <si>
    <t>SIETE (7) MESES</t>
  </si>
  <si>
    <t>Alcaldía Local de San Cristobal</t>
  </si>
  <si>
    <t>FDLSC-SAMC-004-2021</t>
  </si>
  <si>
    <t>ACTIVIDADES DE AVANCE, FORTALECIMIENTO Y MANEJO DE AGRICULTURA URBANA EN LA LOCALIDAD DE SAN CRISTÓBAL</t>
  </si>
  <si>
    <t>Selección abreviada menor cuantía</t>
  </si>
  <si>
    <t>ONCE (11) MESES</t>
  </si>
  <si>
    <t>LIQUIDEZ &gt;=</t>
  </si>
  <si>
    <t xml:space="preserve">ENDEUDAMIENTO &lt;= </t>
  </si>
  <si>
    <t>COBERTURA DE INTERESES =&gt;</t>
  </si>
  <si>
    <t>RENTABILIDAD ACTIVO =&gt;</t>
  </si>
  <si>
    <t>RENTABILIDAD PATRIMONIO =&gt;</t>
  </si>
  <si>
    <t xml:space="preserve">CAPITAL DE TRABAJO </t>
  </si>
  <si>
    <r>
      <rPr>
        <b/>
        <sz val="8"/>
        <color rgb="FF000000"/>
        <rFont val="Calibri"/>
        <family val="2"/>
      </rPr>
      <t xml:space="preserve">ALCALDÍA LOCAL DE BOSA  // FDLB-SASI-005-2022 (72256) // </t>
    </r>
    <r>
      <rPr>
        <sz val="8"/>
        <color rgb="FF000000"/>
        <rFont val="Calibri"/>
        <family val="2"/>
      </rPr>
      <t>.Realizar el suministro de elementos e insumos para fortalecimiento de la agricultura urbana en la localidad de Bosa// Selección abreviada subasta inversa // $264.212.700 // 6 Meses.</t>
    </r>
  </si>
  <si>
    <r>
      <rPr>
        <b/>
        <sz val="8"/>
        <color rgb="FF000000"/>
        <rFont val="Calibri"/>
        <family val="2"/>
      </rPr>
      <t xml:space="preserve">ALCALDÍA LOCAL DE FONTIBON   // FDLF-SASI-038-2021 // </t>
    </r>
    <r>
      <rPr>
        <sz val="8"/>
        <color rgb="FF000000"/>
        <rFont val="Calibri"/>
        <family val="2"/>
      </rPr>
      <t>Suministro de bienes e insumos para el desarrollo de acciones de arborización y agricultura urbana en la localidad de Fontibón // Selección abreviada subasta inversa // $  413.185.534// 7 Meses</t>
    </r>
  </si>
  <si>
    <t>No define</t>
  </si>
  <si>
    <r>
      <rPr>
        <b/>
        <sz val="8"/>
        <color rgb="FF000000"/>
        <rFont val="Calibri"/>
        <family val="2"/>
      </rPr>
      <t>ALCALDÍA LOCAL DE SAN CRISTOBAL // FDLSC-SAMC-004-2021// Actividades de avance, fortalecimiento y manejo de agricultura urbana en la localidad de San Cristóbal</t>
    </r>
    <r>
      <rPr>
        <sz val="8"/>
        <color rgb="FF000000"/>
        <rFont val="Calibri"/>
        <family val="2"/>
      </rPr>
      <t xml:space="preserve"> //Selección abreviada menor cuantía//$ 254.373.444// 11 Meses</t>
    </r>
  </si>
  <si>
    <t>MEDIA ARITMÉTICA</t>
  </si>
  <si>
    <t>MEDIANA</t>
  </si>
  <si>
    <t>Indicador</t>
  </si>
  <si>
    <t>Secop</t>
  </si>
  <si>
    <t>CAPITAL DE TRABAJO</t>
  </si>
  <si>
    <t>INDICE LIQUIDEZ</t>
  </si>
  <si>
    <t>RESUMEN INDICADORES DE CAPACIDAD FINANCIERA</t>
  </si>
  <si>
    <t>ACTIVO CORRIENTE / PASIVO CORRIENTE</t>
  </si>
  <si>
    <t>INDICADOR</t>
  </si>
  <si>
    <t>FORMULA</t>
  </si>
  <si>
    <t>RANGO</t>
  </si>
  <si>
    <t>Mediana SECOP</t>
  </si>
  <si>
    <t>Indice de liquidez</t>
  </si>
  <si>
    <t>Activo corriente / Pasivo corriente</t>
  </si>
  <si>
    <t>Mayor o igual a 1,66</t>
  </si>
  <si>
    <t>Indice de Endeudamiento</t>
  </si>
  <si>
    <t>Pasivo Total / Activo total</t>
  </si>
  <si>
    <t>Indice de cobertura de intereses</t>
  </si>
  <si>
    <t>Utilidad operacional / Gastos de interes</t>
  </si>
  <si>
    <t>INDICE ENDEUDAMIENTO</t>
  </si>
  <si>
    <t>PASIVO TOTAL / ACTIVO TOTAL</t>
  </si>
  <si>
    <t>INDICE COBERTURA DE INTERERES</t>
  </si>
  <si>
    <t>UTILIDAD OPERACIONAL / GASTOS INTERESES</t>
  </si>
  <si>
    <t>INDICE RENTABILIDAD ACTIVO</t>
  </si>
  <si>
    <t>RESUMEN INDICADORES DE CAPACIDAD ORGANIZACIONAL</t>
  </si>
  <si>
    <t>UTILIDAD OPERACIONAL / ACTIVO TOTAL</t>
  </si>
  <si>
    <t>Rentabilidad sobre el activo</t>
  </si>
  <si>
    <t>Utilidad operacional / Activo</t>
  </si>
  <si>
    <t>Rentabilidad sobre el patrimonio</t>
  </si>
  <si>
    <t>Utilidad operacional / Patrimonio</t>
  </si>
  <si>
    <t>INDICE RENTABILIDAD PATRIMONIO</t>
  </si>
  <si>
    <t>UTILIDAD OPERACIONAL / PATRIMONIO</t>
  </si>
  <si>
    <t>SUGERIDO</t>
  </si>
  <si>
    <t>INDICADORES ARROJADOS PROCESOS SECOP II</t>
  </si>
  <si>
    <t>INDICADORES AJUSTADOS PARA EL PROYECTO</t>
  </si>
  <si>
    <t>SUGERIDOS</t>
  </si>
  <si>
    <t>Menor o igual a 0,65</t>
  </si>
  <si>
    <t>Mayor o igual a 0,05</t>
  </si>
  <si>
    <t>Mayor o igual a 0,02</t>
  </si>
  <si>
    <t>Mayor o igual a 0,001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</si>
</sst>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2" fontId="8" fillId="5" borderId="11" xfId="0" applyNumberFormat="1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2" fontId="0" fillId="0" borderId="6" xfId="0" applyNumberFormat="1" applyBorder="1"/>
    <xf numFmtId="0" fontId="9" fillId="6" borderId="8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9" fillId="6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1" xfId="0" applyNumberFormat="1" applyBorder="1"/>
    <xf numFmtId="0" fontId="3" fillId="8" borderId="1" xfId="0" applyFont="1" applyFill="1" applyBorder="1" applyAlignment="1">
      <alignment horizontal="center"/>
    </xf>
    <xf numFmtId="9" fontId="0" fillId="0" borderId="0" xfId="1" applyFont="1"/>
    <xf numFmtId="0" fontId="5" fillId="0" borderId="0" xfId="0" applyFont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right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 wrapText="1"/>
    </xf>
    <xf numFmtId="0" fontId="10" fillId="12" borderId="22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11" fillId="0" borderId="1" xfId="0" applyFont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B2" sqref="B2:G2"/>
    </sheetView>
  </sheetViews>
  <sheetFormatPr baseColWidth="10" defaultColWidth="11.42578125" defaultRowHeight="15" x14ac:dyDescent="0.25"/>
  <cols>
    <col min="1" max="1" width="11.42578125" style="1"/>
    <col min="2" max="2" width="20.140625" style="1" bestFit="1" customWidth="1"/>
    <col min="3" max="3" width="24.42578125" style="1" customWidth="1"/>
    <col min="4" max="4" width="21.28515625" style="1" customWidth="1"/>
    <col min="5" max="5" width="17.42578125" style="1" customWidth="1"/>
    <col min="6" max="6" width="16.7109375" style="1" customWidth="1"/>
    <col min="7" max="16384" width="11.42578125" style="1"/>
  </cols>
  <sheetData>
    <row r="1" spans="2:7" ht="15.75" thickBot="1" x14ac:dyDescent="0.3"/>
    <row r="2" spans="2:7" ht="15.75" thickBot="1" x14ac:dyDescent="0.3">
      <c r="B2" s="37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9" t="s">
        <v>5</v>
      </c>
    </row>
    <row r="3" spans="2:7" s="2" customFormat="1" ht="96.75" thickBot="1" x14ac:dyDescent="0.3">
      <c r="B3" s="24" t="s">
        <v>6</v>
      </c>
      <c r="C3" s="2" t="s">
        <v>7</v>
      </c>
      <c r="D3" s="25" t="s">
        <v>8</v>
      </c>
      <c r="E3" s="25" t="s">
        <v>9</v>
      </c>
      <c r="F3" s="2" t="s">
        <v>10</v>
      </c>
      <c r="G3" s="26" t="s">
        <v>11</v>
      </c>
    </row>
    <row r="4" spans="2:7" ht="135.75" thickBot="1" x14ac:dyDescent="0.3">
      <c r="B4" s="32" t="s">
        <v>12</v>
      </c>
      <c r="C4" s="33" t="s">
        <v>13</v>
      </c>
      <c r="D4" s="34" t="s">
        <v>14</v>
      </c>
      <c r="E4" s="35" t="s">
        <v>9</v>
      </c>
      <c r="F4" s="34" t="s">
        <v>15</v>
      </c>
      <c r="G4" s="36" t="s">
        <v>16</v>
      </c>
    </row>
    <row r="5" spans="2:7" ht="84.75" thickBot="1" x14ac:dyDescent="0.3">
      <c r="B5" s="27" t="s">
        <v>17</v>
      </c>
      <c r="C5" s="28" t="s">
        <v>18</v>
      </c>
      <c r="D5" s="29" t="s">
        <v>19</v>
      </c>
      <c r="E5" s="29" t="s">
        <v>20</v>
      </c>
      <c r="F5" s="30">
        <v>254373444</v>
      </c>
      <c r="G5" s="31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tabSelected="1" zoomScaleNormal="100" workbookViewId="0">
      <selection activeCell="C12" sqref="C12:C17"/>
    </sheetView>
  </sheetViews>
  <sheetFormatPr baseColWidth="10" defaultColWidth="11.42578125" defaultRowHeight="15" x14ac:dyDescent="0.25"/>
  <cols>
    <col min="1" max="1" width="2.5703125" customWidth="1"/>
    <col min="2" max="2" width="53" customWidth="1"/>
    <col min="3" max="3" width="8.85546875" bestFit="1" customWidth="1"/>
    <col min="4" max="4" width="11" bestFit="1" customWidth="1"/>
    <col min="5" max="5" width="10.85546875" bestFit="1" customWidth="1"/>
    <col min="6" max="6" width="10.7109375" bestFit="1" customWidth="1"/>
    <col min="9" max="9" width="5.5703125" customWidth="1"/>
    <col min="11" max="11" width="21.42578125" customWidth="1"/>
    <col min="12" max="12" width="13.7109375" customWidth="1"/>
  </cols>
  <sheetData>
    <row r="2" spans="2:18" s="3" customFormat="1" ht="19.5" thickBot="1" x14ac:dyDescent="0.3">
      <c r="B2" s="49" t="s">
        <v>65</v>
      </c>
      <c r="C2" s="49"/>
      <c r="D2" s="49"/>
      <c r="E2" s="49"/>
      <c r="F2" s="49"/>
      <c r="G2" s="49"/>
      <c r="H2" s="49"/>
    </row>
    <row r="3" spans="2:18" ht="23.25" thickBot="1" x14ac:dyDescent="0.3">
      <c r="B3" s="52" t="s">
        <v>0</v>
      </c>
      <c r="C3" s="53" t="s">
        <v>22</v>
      </c>
      <c r="D3" s="53" t="s">
        <v>23</v>
      </c>
      <c r="E3" s="53" t="s">
        <v>24</v>
      </c>
      <c r="F3" s="53" t="s">
        <v>25</v>
      </c>
      <c r="G3" s="53" t="s">
        <v>26</v>
      </c>
      <c r="H3" s="54" t="s">
        <v>27</v>
      </c>
      <c r="K3" s="52" t="s">
        <v>34</v>
      </c>
      <c r="L3" s="53" t="s">
        <v>35</v>
      </c>
    </row>
    <row r="4" spans="2:18" ht="45" customHeight="1" x14ac:dyDescent="0.25">
      <c r="B4" s="4" t="s">
        <v>28</v>
      </c>
      <c r="C4" s="5">
        <v>1.85</v>
      </c>
      <c r="D4" s="5">
        <v>0.5</v>
      </c>
      <c r="E4" s="5">
        <v>2.0299999999999998</v>
      </c>
      <c r="F4" s="5">
        <v>0.05</v>
      </c>
      <c r="G4" s="5">
        <v>0.11</v>
      </c>
      <c r="H4" s="6">
        <v>0.5</v>
      </c>
      <c r="K4" s="19" t="s">
        <v>22</v>
      </c>
      <c r="L4" s="20">
        <f>C8</f>
        <v>1.66</v>
      </c>
    </row>
    <row r="5" spans="2:18" s="10" customFormat="1" ht="45" x14ac:dyDescent="0.25">
      <c r="B5" s="7" t="s">
        <v>29</v>
      </c>
      <c r="C5" s="8">
        <v>1.19</v>
      </c>
      <c r="D5" s="8">
        <v>0.54</v>
      </c>
      <c r="E5" s="8">
        <v>1.78</v>
      </c>
      <c r="F5" s="8">
        <v>6.0000000000000001E-3</v>
      </c>
      <c r="G5" s="8">
        <v>8.0000000000000002E-3</v>
      </c>
      <c r="H5" s="9" t="s">
        <v>30</v>
      </c>
      <c r="J5"/>
      <c r="K5" s="21" t="s">
        <v>23</v>
      </c>
      <c r="L5" s="22">
        <f>D8</f>
        <v>0.54</v>
      </c>
      <c r="M5"/>
      <c r="N5"/>
      <c r="O5"/>
      <c r="P5"/>
      <c r="Q5"/>
      <c r="R5"/>
    </row>
    <row r="6" spans="2:18" s="10" customFormat="1" ht="45" x14ac:dyDescent="0.25">
      <c r="B6" s="7" t="s">
        <v>31</v>
      </c>
      <c r="C6" s="11">
        <v>1.66</v>
      </c>
      <c r="D6" s="11">
        <v>0.59</v>
      </c>
      <c r="E6" s="8" t="s">
        <v>30</v>
      </c>
      <c r="F6" s="11">
        <v>0.04</v>
      </c>
      <c r="G6" s="11">
        <v>5.0000000000000001E-3</v>
      </c>
      <c r="H6" s="12" t="s">
        <v>30</v>
      </c>
      <c r="J6"/>
      <c r="K6" s="21" t="s">
        <v>24</v>
      </c>
      <c r="L6" s="22">
        <f>E8</f>
        <v>1.9049999999999998</v>
      </c>
      <c r="M6"/>
      <c r="N6"/>
      <c r="O6"/>
      <c r="P6"/>
      <c r="Q6"/>
      <c r="R6"/>
    </row>
    <row r="7" spans="2:18" ht="15.75" customHeight="1" x14ac:dyDescent="0.25">
      <c r="B7" s="13" t="s">
        <v>32</v>
      </c>
      <c r="C7" s="14">
        <f t="shared" ref="C7:H7" si="0">AVERAGE(C4:C6)</f>
        <v>1.5666666666666667</v>
      </c>
      <c r="D7" s="14">
        <f t="shared" si="0"/>
        <v>0.54333333333333333</v>
      </c>
      <c r="E7" s="14">
        <f t="shared" si="0"/>
        <v>1.9049999999999998</v>
      </c>
      <c r="F7" s="14">
        <f t="shared" si="0"/>
        <v>3.2000000000000001E-2</v>
      </c>
      <c r="G7" s="14">
        <f t="shared" si="0"/>
        <v>4.1000000000000002E-2</v>
      </c>
      <c r="H7" s="15">
        <f t="shared" si="0"/>
        <v>0.5</v>
      </c>
      <c r="K7" s="21" t="s">
        <v>25</v>
      </c>
      <c r="L7" s="22">
        <f>F8</f>
        <v>0.04</v>
      </c>
    </row>
    <row r="8" spans="2:18" ht="15" customHeight="1" thickBot="1" x14ac:dyDescent="0.3">
      <c r="B8" s="16" t="s">
        <v>33</v>
      </c>
      <c r="C8" s="17">
        <f t="shared" ref="C8:H8" si="1">MEDIAN(C4:C6)</f>
        <v>1.66</v>
      </c>
      <c r="D8" s="17">
        <f t="shared" si="1"/>
        <v>0.54</v>
      </c>
      <c r="E8" s="17">
        <f t="shared" si="1"/>
        <v>1.9049999999999998</v>
      </c>
      <c r="F8" s="17">
        <f t="shared" si="1"/>
        <v>0.04</v>
      </c>
      <c r="G8" s="17">
        <f t="shared" si="1"/>
        <v>8.0000000000000002E-3</v>
      </c>
      <c r="H8" s="18">
        <f t="shared" si="1"/>
        <v>0.5</v>
      </c>
      <c r="K8" s="21" t="s">
        <v>26</v>
      </c>
      <c r="L8" s="22">
        <f>G8</f>
        <v>8.0000000000000002E-3</v>
      </c>
    </row>
    <row r="9" spans="2:18" ht="15.75" thickBot="1" x14ac:dyDescent="0.3">
      <c r="K9" s="23" t="s">
        <v>36</v>
      </c>
      <c r="L9" s="46">
        <f>H8</f>
        <v>0.5</v>
      </c>
    </row>
    <row r="10" spans="2:18" ht="19.5" thickBot="1" x14ac:dyDescent="0.3">
      <c r="B10" s="49" t="s">
        <v>66</v>
      </c>
      <c r="C10" s="49"/>
      <c r="D10" s="49"/>
      <c r="E10" s="49"/>
      <c r="F10" s="49"/>
      <c r="G10" s="49"/>
      <c r="H10" s="49"/>
    </row>
    <row r="11" spans="2:18" ht="15.75" thickBot="1" x14ac:dyDescent="0.3">
      <c r="B11" s="55" t="s">
        <v>34</v>
      </c>
      <c r="C11" s="56" t="s">
        <v>64</v>
      </c>
    </row>
    <row r="12" spans="2:18" ht="15.75" thickBot="1" x14ac:dyDescent="0.3">
      <c r="B12" s="57" t="s">
        <v>22</v>
      </c>
      <c r="C12" s="51">
        <v>1.3</v>
      </c>
    </row>
    <row r="13" spans="2:18" ht="15.75" thickBot="1" x14ac:dyDescent="0.3">
      <c r="B13" s="57" t="s">
        <v>23</v>
      </c>
      <c r="C13" s="51">
        <v>0.65</v>
      </c>
      <c r="F13" s="48"/>
    </row>
    <row r="14" spans="2:18" ht="15.75" thickBot="1" x14ac:dyDescent="0.3">
      <c r="B14" s="57" t="s">
        <v>24</v>
      </c>
      <c r="C14" s="51">
        <v>0.05</v>
      </c>
    </row>
    <row r="15" spans="2:18" ht="15.75" thickBot="1" x14ac:dyDescent="0.3">
      <c r="B15" s="57" t="s">
        <v>25</v>
      </c>
      <c r="C15" s="51">
        <v>0.02</v>
      </c>
    </row>
    <row r="16" spans="2:18" ht="15.75" thickBot="1" x14ac:dyDescent="0.3">
      <c r="B16" s="57" t="s">
        <v>26</v>
      </c>
      <c r="C16" s="51">
        <v>0.01</v>
      </c>
    </row>
    <row r="17" spans="2:3" ht="15.75" thickBot="1" x14ac:dyDescent="0.3">
      <c r="B17" s="57" t="s">
        <v>36</v>
      </c>
      <c r="C17" s="51">
        <v>0.4</v>
      </c>
    </row>
  </sheetData>
  <mergeCells count="2">
    <mergeCell ref="B2:H2"/>
    <mergeCell ref="B10:H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A24" sqref="A24"/>
    </sheetView>
  </sheetViews>
  <sheetFormatPr baseColWidth="10" defaultColWidth="11.42578125" defaultRowHeight="15" x14ac:dyDescent="0.25"/>
  <cols>
    <col min="1" max="1" width="28.85546875" style="40" bestFit="1" customWidth="1"/>
    <col min="2" max="2" width="23.85546875" style="40" customWidth="1"/>
    <col min="3" max="3" width="17.5703125" style="40" customWidth="1"/>
    <col min="4" max="4" width="11.42578125" style="40"/>
    <col min="5" max="5" width="44.28515625" style="40" customWidth="1"/>
    <col min="6" max="6" width="47.28515625" style="40" customWidth="1"/>
    <col min="7" max="7" width="24" style="40" customWidth="1"/>
    <col min="8" max="8" width="11.42578125" style="40"/>
    <col min="9" max="9" width="19.28515625" style="40" customWidth="1"/>
    <col min="10" max="16384" width="11.42578125" style="40"/>
  </cols>
  <sheetData>
    <row r="1" spans="1:9" x14ac:dyDescent="0.25">
      <c r="A1" s="59" t="s">
        <v>34</v>
      </c>
      <c r="B1" s="59" t="s">
        <v>35</v>
      </c>
      <c r="C1" s="58" t="s">
        <v>67</v>
      </c>
    </row>
    <row r="2" spans="1:9" x14ac:dyDescent="0.25">
      <c r="A2" s="41" t="s">
        <v>22</v>
      </c>
      <c r="B2" s="44">
        <f>'Indicadores Presupuesto'!L4</f>
        <v>1.66</v>
      </c>
      <c r="C2" s="60">
        <v>1.3</v>
      </c>
    </row>
    <row r="3" spans="1:9" x14ac:dyDescent="0.25">
      <c r="A3" s="41" t="s">
        <v>23</v>
      </c>
      <c r="B3" s="44">
        <f>'Indicadores Presupuesto'!L5</f>
        <v>0.54</v>
      </c>
      <c r="C3" s="60">
        <v>0.65</v>
      </c>
    </row>
    <row r="4" spans="1:9" x14ac:dyDescent="0.25">
      <c r="A4" s="41" t="s">
        <v>24</v>
      </c>
      <c r="B4" s="44">
        <f>'Indicadores Presupuesto'!L6</f>
        <v>1.9049999999999998</v>
      </c>
      <c r="C4" s="60">
        <v>0.05</v>
      </c>
    </row>
    <row r="5" spans="1:9" x14ac:dyDescent="0.25">
      <c r="A5" s="41" t="s">
        <v>25</v>
      </c>
      <c r="B5" s="44">
        <f>'Indicadores Presupuesto'!L7</f>
        <v>0.04</v>
      </c>
      <c r="C5" s="60">
        <v>0.02</v>
      </c>
    </row>
    <row r="6" spans="1:9" x14ac:dyDescent="0.25">
      <c r="A6" s="41" t="s">
        <v>26</v>
      </c>
      <c r="B6" s="44">
        <f>'Indicadores Presupuesto'!L8</f>
        <v>8.0000000000000002E-3</v>
      </c>
      <c r="C6" s="60">
        <v>0.01</v>
      </c>
    </row>
    <row r="7" spans="1:9" x14ac:dyDescent="0.25">
      <c r="A7" s="41" t="s">
        <v>36</v>
      </c>
      <c r="B7" s="45">
        <f>'Indicadores Presupuesto'!L9</f>
        <v>0.5</v>
      </c>
      <c r="C7" s="60">
        <v>0.4</v>
      </c>
    </row>
    <row r="9" spans="1:9" x14ac:dyDescent="0.25">
      <c r="B9" s="50" t="s">
        <v>37</v>
      </c>
      <c r="C9" s="50"/>
      <c r="E9" s="50" t="s">
        <v>38</v>
      </c>
      <c r="F9" s="50"/>
      <c r="G9" s="50"/>
    </row>
    <row r="10" spans="1:9" x14ac:dyDescent="0.25">
      <c r="B10" s="50" t="s">
        <v>39</v>
      </c>
      <c r="C10" s="50"/>
      <c r="E10" s="47" t="s">
        <v>40</v>
      </c>
      <c r="F10" s="47" t="s">
        <v>41</v>
      </c>
      <c r="G10" s="47" t="s">
        <v>42</v>
      </c>
    </row>
    <row r="11" spans="1:9" x14ac:dyDescent="0.25">
      <c r="B11" s="42" t="s">
        <v>43</v>
      </c>
      <c r="C11" s="41">
        <f>+B2</f>
        <v>1.66</v>
      </c>
      <c r="E11" s="41" t="s">
        <v>44</v>
      </c>
      <c r="F11" s="41" t="s">
        <v>45</v>
      </c>
      <c r="G11" s="41" t="s">
        <v>46</v>
      </c>
    </row>
    <row r="12" spans="1:9" x14ac:dyDescent="0.25">
      <c r="B12" s="42" t="s">
        <v>67</v>
      </c>
      <c r="C12" s="41">
        <f>+C2</f>
        <v>1.3</v>
      </c>
      <c r="E12" s="41" t="s">
        <v>47</v>
      </c>
      <c r="F12" s="41" t="s">
        <v>48</v>
      </c>
      <c r="G12" s="41" t="s">
        <v>68</v>
      </c>
      <c r="I12" s="43"/>
    </row>
    <row r="13" spans="1:9" x14ac:dyDescent="0.25">
      <c r="E13" s="41" t="s">
        <v>49</v>
      </c>
      <c r="F13" s="41" t="s">
        <v>50</v>
      </c>
      <c r="G13" s="41" t="s">
        <v>69</v>
      </c>
      <c r="I13" s="43"/>
    </row>
    <row r="14" spans="1:9" x14ac:dyDescent="0.25">
      <c r="B14" s="50" t="s">
        <v>51</v>
      </c>
      <c r="C14" s="50"/>
      <c r="I14" s="43"/>
    </row>
    <row r="15" spans="1:9" x14ac:dyDescent="0.25">
      <c r="B15" s="50" t="s">
        <v>52</v>
      </c>
      <c r="C15" s="50"/>
      <c r="I15" s="43"/>
    </row>
    <row r="16" spans="1:9" x14ac:dyDescent="0.25">
      <c r="B16" s="42" t="s">
        <v>43</v>
      </c>
      <c r="C16" s="41">
        <f>+B3</f>
        <v>0.54</v>
      </c>
      <c r="I16" s="43"/>
    </row>
    <row r="17" spans="2:9" x14ac:dyDescent="0.25">
      <c r="B17" s="42" t="s">
        <v>67</v>
      </c>
      <c r="C17" s="41">
        <f>+C3</f>
        <v>0.65</v>
      </c>
      <c r="I17" s="43"/>
    </row>
    <row r="18" spans="2:9" x14ac:dyDescent="0.25">
      <c r="I18" s="43"/>
    </row>
    <row r="19" spans="2:9" x14ac:dyDescent="0.25">
      <c r="B19" s="50" t="s">
        <v>53</v>
      </c>
      <c r="C19" s="50"/>
    </row>
    <row r="20" spans="2:9" x14ac:dyDescent="0.25">
      <c r="B20" s="50" t="s">
        <v>54</v>
      </c>
      <c r="C20" s="50"/>
    </row>
    <row r="21" spans="2:9" x14ac:dyDescent="0.25">
      <c r="B21" s="42" t="s">
        <v>43</v>
      </c>
      <c r="C21" s="41">
        <f>+B4</f>
        <v>1.9049999999999998</v>
      </c>
    </row>
    <row r="22" spans="2:9" x14ac:dyDescent="0.25">
      <c r="B22" s="42" t="s">
        <v>67</v>
      </c>
      <c r="C22" s="41">
        <f>+C4</f>
        <v>0.05</v>
      </c>
    </row>
    <row r="24" spans="2:9" x14ac:dyDescent="0.25">
      <c r="B24" s="50" t="s">
        <v>55</v>
      </c>
      <c r="C24" s="50"/>
      <c r="E24" s="50" t="s">
        <v>56</v>
      </c>
      <c r="F24" s="50"/>
      <c r="G24" s="50"/>
    </row>
    <row r="25" spans="2:9" x14ac:dyDescent="0.25">
      <c r="B25" s="50" t="s">
        <v>57</v>
      </c>
      <c r="C25" s="50"/>
      <c r="E25" s="47" t="s">
        <v>40</v>
      </c>
      <c r="F25" s="47" t="s">
        <v>41</v>
      </c>
      <c r="G25" s="47" t="s">
        <v>42</v>
      </c>
    </row>
    <row r="26" spans="2:9" x14ac:dyDescent="0.25">
      <c r="B26" s="42" t="s">
        <v>43</v>
      </c>
      <c r="C26" s="41">
        <f>+B5</f>
        <v>0.04</v>
      </c>
      <c r="E26" s="41" t="s">
        <v>58</v>
      </c>
      <c r="F26" s="41" t="s">
        <v>59</v>
      </c>
      <c r="G26" s="41" t="s">
        <v>70</v>
      </c>
    </row>
    <row r="27" spans="2:9" x14ac:dyDescent="0.25">
      <c r="B27" s="42" t="s">
        <v>67</v>
      </c>
      <c r="C27" s="41">
        <f>+C5</f>
        <v>0.02</v>
      </c>
      <c r="E27" s="41" t="s">
        <v>60</v>
      </c>
      <c r="F27" s="41" t="s">
        <v>61</v>
      </c>
      <c r="G27" s="41" t="s">
        <v>71</v>
      </c>
    </row>
    <row r="29" spans="2:9" x14ac:dyDescent="0.25">
      <c r="B29" s="50" t="s">
        <v>62</v>
      </c>
      <c r="C29" s="50"/>
    </row>
    <row r="30" spans="2:9" x14ac:dyDescent="0.25">
      <c r="B30" s="50" t="s">
        <v>63</v>
      </c>
      <c r="C30" s="50"/>
    </row>
    <row r="31" spans="2:9" x14ac:dyDescent="0.25">
      <c r="B31" s="42" t="s">
        <v>43</v>
      </c>
      <c r="C31" s="41">
        <f>+B6</f>
        <v>8.0000000000000002E-3</v>
      </c>
    </row>
    <row r="32" spans="2:9" x14ac:dyDescent="0.25">
      <c r="B32" s="42" t="s">
        <v>67</v>
      </c>
      <c r="C32" s="41">
        <f>+C6</f>
        <v>0.01</v>
      </c>
    </row>
  </sheetData>
  <mergeCells count="12">
    <mergeCell ref="B30:C30"/>
    <mergeCell ref="B9:C9"/>
    <mergeCell ref="B10:C10"/>
    <mergeCell ref="E9:G9"/>
    <mergeCell ref="B14:C14"/>
    <mergeCell ref="B15:C15"/>
    <mergeCell ref="B19:C19"/>
    <mergeCell ref="B20:C20"/>
    <mergeCell ref="B24:C24"/>
    <mergeCell ref="B25:C25"/>
    <mergeCell ref="E24:G24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</vt:lpstr>
      <vt:lpstr>Indicadores Presupuesto</vt:lpstr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2022-07-07T00:35:09Z</dcterms:created>
  <dcterms:modified xsi:type="dcterms:W3CDTF">2022-07-25T01:03:09Z</dcterms:modified>
  <cp:category/>
  <cp:contentStatus/>
</cp:coreProperties>
</file>