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rid\Desktop\EVIDENCIAS SECTOR GOBIERNO RENDICION DE CUENTAS\COMPROMISO 7\"/>
    </mc:Choice>
  </mc:AlternateContent>
  <xr:revisionPtr revIDLastSave="0" documentId="8_{F77C72AD-8F4B-47D1-BC7B-31987DC5F75D}" xr6:coauthVersionLast="45" xr6:coauthVersionMax="45" xr10:uidLastSave="{00000000-0000-0000-0000-000000000000}"/>
  <bookViews>
    <workbookView xWindow="-120" yWindow="-120" windowWidth="20730" windowHeight="11160" firstSheet="8" activeTab="10" xr2:uid="{00000000-000D-0000-FFFF-FFFF00000000}"/>
  </bookViews>
  <sheets>
    <sheet name="Hoja2" sheetId="2" state="hidden" r:id="rId1"/>
    <sheet name="Hoja4" sheetId="4" state="hidden" r:id="rId2"/>
    <sheet name="ESCRITO ENERO" sheetId="8" r:id="rId3"/>
    <sheet name="ESCRITO FEBRERO," sheetId="16" r:id="rId4"/>
    <sheet name="ESCRITO MARZO" sheetId="3" r:id="rId5"/>
    <sheet name="ESCRITO ABRIL" sheetId="6" r:id="rId6"/>
    <sheet name="ESCRITO MAYO" sheetId="10" r:id="rId7"/>
    <sheet name="ESCRITO JUNIO" sheetId="11" r:id="rId8"/>
    <sheet name="ESCRITOJULIO" sheetId="12" r:id="rId9"/>
    <sheet name="ESCRITO AGOSTO" sheetId="13" r:id="rId10"/>
    <sheet name="ESCRITO SEPTIEMBRE" sheetId="14" r:id="rId11"/>
    <sheet name="ESCRITO OCTUBRE" sheetId="17" r:id="rId12"/>
    <sheet name="ESCRITO NOVIEMBRE" sheetId="18" r:id="rId13"/>
    <sheet name="ESCRITO DICIEMBRE" sheetId="19" r:id="rId14"/>
    <sheet name="Hoja1" sheetId="15" state="hidden" r:id="rId15"/>
  </sheets>
  <definedNames>
    <definedName name="_xlnm._FilterDatabase" localSheetId="5" hidden="1">'ESCRITO ABRIL'!$A$4:$L$31</definedName>
    <definedName name="_xlnm._FilterDatabase" localSheetId="9" hidden="1">'ESCRITO AGOSTO'!$A$4:$L$25</definedName>
    <definedName name="_xlnm._FilterDatabase" localSheetId="13" hidden="1">'ESCRITO DICIEMBRE'!$A$3:$L$36</definedName>
    <definedName name="_xlnm._FilterDatabase" localSheetId="2" hidden="1">'ESCRITO ENERO'!$A$4:$EM$34</definedName>
    <definedName name="_xlnm._FilterDatabase" localSheetId="3" hidden="1">'ESCRITO FEBRERO,'!$B$4:$L$30</definedName>
    <definedName name="_xlnm._FilterDatabase" localSheetId="7" hidden="1">'ESCRITO JUNIO'!$A$4:$K$26</definedName>
    <definedName name="_xlnm._FilterDatabase" localSheetId="4" hidden="1">'ESCRITO MARZO'!$A$4:$U$40</definedName>
    <definedName name="_xlnm._FilterDatabase" localSheetId="6" hidden="1">'ESCRITO MAYO'!$A$4:$T$41</definedName>
    <definedName name="_xlnm._FilterDatabase" localSheetId="12" hidden="1">'ESCRITO NOVIEMBRE'!$A$3:$J$34</definedName>
    <definedName name="_xlnm._FilterDatabase" localSheetId="11" hidden="1">'ESCRITO OCTUBRE'!$A$3:$I$33</definedName>
    <definedName name="_xlnm._FilterDatabase" localSheetId="10" hidden="1">'ESCRITO SEPTIEMBRE'!$A$4:$J$35</definedName>
    <definedName name="_xlnm._FilterDatabase" localSheetId="8" hidden="1">ESCRITOJULIO!$A$4:$L$28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4" l="1"/>
  <c r="D42" i="14" s="1"/>
  <c r="D46" i="14"/>
  <c r="D45" i="14"/>
  <c r="D44" i="14"/>
  <c r="D43" i="14"/>
  <c r="E34" i="13" l="1"/>
  <c r="D33" i="13"/>
  <c r="E37" i="13"/>
  <c r="E36" i="13"/>
  <c r="E35" i="13"/>
  <c r="E33" i="13"/>
  <c r="E41" i="12" l="1"/>
  <c r="E40" i="12"/>
  <c r="E39" i="12"/>
  <c r="E38" i="12"/>
  <c r="E37" i="12"/>
  <c r="D48" i="11" l="1"/>
  <c r="D47" i="11"/>
  <c r="D46" i="11"/>
  <c r="D45" i="11"/>
  <c r="D44" i="11"/>
  <c r="E58" i="10" l="1"/>
  <c r="E57" i="10"/>
  <c r="E56" i="10"/>
  <c r="E55" i="10"/>
  <c r="E54" i="10"/>
  <c r="C48" i="3" l="1"/>
  <c r="O22" i="16" l="1"/>
  <c r="U20" i="16"/>
  <c r="S20" i="16"/>
  <c r="Q20" i="16"/>
  <c r="V19" i="16"/>
  <c r="T19" i="16"/>
  <c r="R19" i="16"/>
  <c r="P19" i="16"/>
  <c r="V18" i="16"/>
  <c r="V20" i="16"/>
  <c r="T18" i="16"/>
  <c r="T20" i="16"/>
  <c r="R18" i="16"/>
  <c r="O18" i="16"/>
  <c r="P18" i="16" s="1"/>
  <c r="U25" i="8"/>
  <c r="S25" i="8"/>
  <c r="Q25" i="8"/>
  <c r="O23" i="8"/>
  <c r="O25" i="8" s="1"/>
  <c r="X47" i="12"/>
  <c r="T47" i="12"/>
  <c r="V47" i="12"/>
  <c r="R45" i="12"/>
  <c r="S45" i="12" s="1"/>
  <c r="S47" i="12" s="1"/>
  <c r="R48" i="12"/>
  <c r="Y46" i="12"/>
  <c r="W46" i="12"/>
  <c r="U46" i="12"/>
  <c r="S46" i="12"/>
  <c r="Y45" i="12"/>
  <c r="Y47" i="12" s="1"/>
  <c r="W45" i="12"/>
  <c r="U45" i="12"/>
  <c r="U47" i="12" s="1"/>
  <c r="W47" i="12"/>
  <c r="O27" i="8"/>
  <c r="V24" i="8"/>
  <c r="V23" i="8"/>
  <c r="T24" i="8"/>
  <c r="T23" i="8"/>
  <c r="R23" i="8"/>
  <c r="P24" i="8"/>
  <c r="R24" i="8"/>
  <c r="O20" i="16" l="1"/>
  <c r="R20" i="16"/>
  <c r="R47" i="12"/>
  <c r="P20" i="16"/>
  <c r="V25" i="8"/>
  <c r="P23" i="8"/>
  <c r="P25" i="8" s="1"/>
  <c r="T25" i="8"/>
  <c r="R25" i="8"/>
</calcChain>
</file>

<file path=xl/sharedStrings.xml><?xml version="1.0" encoding="utf-8"?>
<sst xmlns="http://schemas.openxmlformats.org/spreadsheetml/2006/main" count="2164" uniqueCount="314">
  <si>
    <t>NOMBRE DEL PETICIONARIO</t>
  </si>
  <si>
    <t>R</t>
  </si>
  <si>
    <t>SI</t>
  </si>
  <si>
    <t>NO</t>
  </si>
  <si>
    <t>Tipo petición</t>
  </si>
  <si>
    <t>SUBDIRECCION DE ASUNTOS COMUNALES</t>
  </si>
  <si>
    <t>DERECHO DE PETICIÓN DE INTERÉS GENERAL</t>
  </si>
  <si>
    <t>AREA DE RECURSOS FISICOS</t>
  </si>
  <si>
    <t>DERECHO DE PETICIÓN DE INTERÉS PARTICULAR</t>
  </si>
  <si>
    <t>CONSULTA</t>
  </si>
  <si>
    <t>RECLAMO</t>
  </si>
  <si>
    <t>OFICINA ASESORA JURIDICA</t>
  </si>
  <si>
    <t>QUEJA</t>
  </si>
  <si>
    <t>OPORTUNIDAD</t>
  </si>
  <si>
    <t>COHERENCIA</t>
  </si>
  <si>
    <t xml:space="preserve">SOLUCIÓN DE FONDO </t>
  </si>
  <si>
    <t>CALIDEZ</t>
  </si>
  <si>
    <t>OBSERVACIONES</t>
  </si>
  <si>
    <t xml:space="preserve">NUMERO DE PETICIÓN </t>
  </si>
  <si>
    <t>DEPENDENCIA</t>
  </si>
  <si>
    <t xml:space="preserve">NO </t>
  </si>
  <si>
    <t>DENUNCIA POR ACTOS DE CORRUPCIÓN</t>
  </si>
  <si>
    <t>(en blanco)</t>
  </si>
  <si>
    <t>DIAS DE VENCIMIENTO</t>
  </si>
  <si>
    <t xml:space="preserve">SEGUIMIENTO A LAS RESPUESTAS CANAL ESCRITO </t>
  </si>
  <si>
    <t>TOTAL</t>
  </si>
  <si>
    <t>SOLUCIÓN DE FONDO</t>
  </si>
  <si>
    <t>CUMPLE?</t>
  </si>
  <si>
    <t>%</t>
  </si>
  <si>
    <t>RESPUESTAS REVISADAS</t>
  </si>
  <si>
    <t>INDICADOR</t>
  </si>
  <si>
    <t>INDICADOR 3</t>
  </si>
  <si>
    <t>INDICADOR 4</t>
  </si>
  <si>
    <t>ANÓNIMO</t>
  </si>
  <si>
    <t>SUBDIRECCION DE FORTALECIMIENTO DE LA ORGANIZACION SOCIAL</t>
  </si>
  <si>
    <t>SOLICITUD DE ACCESO A LA INFORMACIÓN</t>
  </si>
  <si>
    <t>quejas</t>
  </si>
  <si>
    <t>reclamos</t>
  </si>
  <si>
    <t>noviembre</t>
  </si>
  <si>
    <t>diciembre</t>
  </si>
  <si>
    <t xml:space="preserve">DIAS DE VENCIMIENTO </t>
  </si>
  <si>
    <t>LUIS FRANCISCO MARTINEZ BARRERA</t>
  </si>
  <si>
    <t>AREA DE ATENCION AL CIUDADANO</t>
  </si>
  <si>
    <t xml:space="preserve">SI </t>
  </si>
  <si>
    <t>OFICINA DE CONTROL INTERNO DISCIPLINARIO</t>
  </si>
  <si>
    <t>SECRETARIA GENERAL</t>
  </si>
  <si>
    <t>JOHN JAER PUENTES NIZO</t>
  </si>
  <si>
    <t>Requerimientos en el mes: 103</t>
  </si>
  <si>
    <t>DIAS DE VENCIMIENTO/ SDQS</t>
  </si>
  <si>
    <t xml:space="preserve"> DIAS REALES  DE VENCIMIENTO</t>
  </si>
  <si>
    <t>REALES</t>
  </si>
  <si>
    <t>Subdirección de Asuntos Comunales</t>
  </si>
  <si>
    <t xml:space="preserve">Gerencia de Escuela </t>
  </si>
  <si>
    <t xml:space="preserve">Propiedad Horizontal </t>
  </si>
  <si>
    <t>Subdirección de Fortalecimiento</t>
  </si>
  <si>
    <t>Dependencia</t>
  </si>
  <si>
    <t>Cantidad de requerimientos cerrados por fuera de términos</t>
  </si>
  <si>
    <t xml:space="preserve">Total </t>
  </si>
  <si>
    <t>CANTIDAD DE RESPUESTAS VERIFICADAS</t>
  </si>
  <si>
    <t>CUMPLEN OPORTUNIDAD</t>
  </si>
  <si>
    <t>CUMPLEN COHERENCIA</t>
  </si>
  <si>
    <t>CUMPLEN SOLUCIÓN DE FONDO</t>
  </si>
  <si>
    <t>CUMPLEN CALIDEZ</t>
  </si>
  <si>
    <t>RESUMEN</t>
  </si>
  <si>
    <t>Respuestas enviadas en el mes: 61</t>
  </si>
  <si>
    <t>MYRNA  SUSANA  PINZON FERNANDEZ</t>
  </si>
  <si>
    <t>CARMEN LILIANA LOPEZ RUIZ</t>
  </si>
  <si>
    <t xml:space="preserve">ASOCIACION DE JUNTAS DE ACCION COMUNAL CIUDAD KENN   </t>
  </si>
  <si>
    <t>OSCAR  BARON GARZON</t>
  </si>
  <si>
    <t>JOSE REINALDO RUBIO OSORIO</t>
  </si>
  <si>
    <t>RAFAEL  MORA ESCUDERO</t>
  </si>
  <si>
    <t>EDUAR YAMID MAYORGA MAYORGA</t>
  </si>
  <si>
    <t>RODRIGO HERNAN ACOSTA BARRIOS</t>
  </si>
  <si>
    <t>OMAR  HOYOS MATTA</t>
  </si>
  <si>
    <t>MARIA ELENA TRIANA RIVERA</t>
  </si>
  <si>
    <t>CAMILO  VARGAS CHACON</t>
  </si>
  <si>
    <t>CARLOS ALBERTO VASQUEZ GARZON</t>
  </si>
  <si>
    <t>GABRIEL ALFONSO RAMOS JIMENEZ</t>
  </si>
  <si>
    <t>CEIDA  AGUILLON DE GUZMAN</t>
  </si>
  <si>
    <t>PEDRO PABLO ROSERO APONTE</t>
  </si>
  <si>
    <t xml:space="preserve">MERCEDES ISABEL MONTILLA </t>
  </si>
  <si>
    <t>DORIS  CUERVO PARRA</t>
  </si>
  <si>
    <t>RAMOS JIMENEZ RAMOS JIMENEZ</t>
  </si>
  <si>
    <t>IVETTE NATHALIA GALLEGO ALVAREZ</t>
  </si>
  <si>
    <t>JAIRO HUGO CUEVAS SUAREZ</t>
  </si>
  <si>
    <t xml:space="preserve">SINTRAMUNICIPALES  SINTRAMUNICIPALES </t>
  </si>
  <si>
    <t xml:space="preserve">MONICA ANDREA MUÑOZ </t>
  </si>
  <si>
    <t>GINA ISABEL ARANGUREN ARAQUE</t>
  </si>
  <si>
    <t>JESSICA PAOLA ZULUAGA GOMEZ</t>
  </si>
  <si>
    <t xml:space="preserve">SE ENVIA CORREO ELECTRÓNICO, NO SE ADJUNTA OFICIO REMISORIO. </t>
  </si>
  <si>
    <t xml:space="preserve">ESTA MAL LA TIPOLOGÍA, NO ES UNA QUEJA. </t>
  </si>
  <si>
    <t xml:space="preserve">no se cargó completa la respuesta de la queja. </t>
  </si>
  <si>
    <t xml:space="preserve">petición trasladada a la secretaria de movilidad. </t>
  </si>
  <si>
    <t>traslado de la petición</t>
  </si>
  <si>
    <t xml:space="preserve">traslado de petición </t>
  </si>
  <si>
    <t>petición trasladada al dadep. No la han cerrado. Por eso aparece abierta para el idpac</t>
  </si>
  <si>
    <t xml:space="preserve">se cierra por desistimiento tácito, ya que se solicita a mayor información sobre la petición. </t>
  </si>
  <si>
    <t>se responde en comentarios, sin enviar oficio al ciudadano.</t>
  </si>
  <si>
    <t>se raliza traslado por no competencia por fuera de términos.</t>
  </si>
  <si>
    <t>AREA DE TALENTO HUMANO</t>
  </si>
  <si>
    <t>SUBDIRECCION DE PROMOCION DE LA PARTICIPACION</t>
  </si>
  <si>
    <t>ALCIRA  MONTERO FORERO</t>
  </si>
  <si>
    <t>BENIGNO   BARRAGAN  CASTELLANOS</t>
  </si>
  <si>
    <t xml:space="preserve">CAMPO ELIAS BELTRAN </t>
  </si>
  <si>
    <t>JHON ALEXANDER AGUDELO OSPINA</t>
  </si>
  <si>
    <t>MARIA ANGELICA RODRIGUEZ VEGA</t>
  </si>
  <si>
    <t>ROSEMBERG  SERRANO PARDO</t>
  </si>
  <si>
    <t>LUCIA  MURILLO RODRIGUEZ</t>
  </si>
  <si>
    <t xml:space="preserve">MARIA ALEJANDRA PEREZ </t>
  </si>
  <si>
    <t>ADRIANA PATRICIA  SALAS POLANIA</t>
  </si>
  <si>
    <t>MERY CONSTANZA ESPITIA SOTO</t>
  </si>
  <si>
    <t>SERGIO ALEJANDRO MEDINA PIRAJAN</t>
  </si>
  <si>
    <t>MARYLUZ  MARTINEZ CRUZ</t>
  </si>
  <si>
    <t>PAULINA  RINCON DE DEUTSCH</t>
  </si>
  <si>
    <t>CARLOS GIOVANNY CAICEDO LOZADA</t>
  </si>
  <si>
    <t>119612019</t>
  </si>
  <si>
    <t>119672019</t>
  </si>
  <si>
    <t>119782019</t>
  </si>
  <si>
    <t>137172019</t>
  </si>
  <si>
    <t>142722019</t>
  </si>
  <si>
    <t>15232019</t>
  </si>
  <si>
    <t>156912019</t>
  </si>
  <si>
    <t>160412019</t>
  </si>
  <si>
    <t>160632019</t>
  </si>
  <si>
    <t>160822019</t>
  </si>
  <si>
    <t>167172019</t>
  </si>
  <si>
    <t>169952019</t>
  </si>
  <si>
    <t>171392019</t>
  </si>
  <si>
    <t>174142019</t>
  </si>
  <si>
    <t>180492019</t>
  </si>
  <si>
    <t>20192019</t>
  </si>
  <si>
    <t>202802019</t>
  </si>
  <si>
    <t>208612019</t>
  </si>
  <si>
    <t>22452019</t>
  </si>
  <si>
    <t>51902019</t>
  </si>
  <si>
    <t>72282019</t>
  </si>
  <si>
    <t>90142019</t>
  </si>
  <si>
    <t>PETICION REPETIDA  116422019</t>
  </si>
  <si>
    <t>ERRORES DE REDACCION</t>
  </si>
  <si>
    <t>VERIFICAR ERRORES DE REDACCIÓN</t>
  </si>
  <si>
    <t>ES UN RECLAMO. NO SE CAMBIA LA TIPOLOGÍA</t>
  </si>
  <si>
    <t>PETICIÓN REPETIDA 160412019</t>
  </si>
  <si>
    <t>PETICION TRASLADADA POR NO COMPETENCIA</t>
  </si>
  <si>
    <t>NO SE RESPONDE CON OFICIO</t>
  </si>
  <si>
    <t>4 DIAS RESPONDIDO POR FUERA DE TÉRMINOS</t>
  </si>
  <si>
    <t>2 DIAS DE RESPONDIDO POR FUERA DE TERMINOS</t>
  </si>
  <si>
    <t>ANA BLANCA BARON DE GOMEZ</t>
  </si>
  <si>
    <t>ARMANDO  ESPINOSA AREVALO</t>
  </si>
  <si>
    <t>FANNY AURORA VELASQUEZ VELASQUEZ</t>
  </si>
  <si>
    <t>MARGARITA  MARIA  CORTES LOZANO</t>
  </si>
  <si>
    <t>PABLO SILVERIO RODRIGUEZ RODRIGUEZ</t>
  </si>
  <si>
    <t>CARLOS ALBERTO ACUÑA REINA</t>
  </si>
  <si>
    <t xml:space="preserve">CHRISTIAN  QUINTERO </t>
  </si>
  <si>
    <t xml:space="preserve">NELLY RUTH  ROJAS </t>
  </si>
  <si>
    <t>CARLOS  ALFONSO  MANCIPE  ALONZO</t>
  </si>
  <si>
    <t>PROPIEDAD HORIZONTAL</t>
  </si>
  <si>
    <t>GERENCIA DE PROYECTOS</t>
  </si>
  <si>
    <t>DIAS DE VENCIMIENTO SEGÚN SDQS</t>
  </si>
  <si>
    <t>PEDRO ADELMO MELO CETINA</t>
  </si>
  <si>
    <t xml:space="preserve">MARITZA TERESA CORZO ORTEGON  CORZO ORTEGON </t>
  </si>
  <si>
    <t>ARMANDO  CORTES ROCHA</t>
  </si>
  <si>
    <t>MARIA  RUIZ CARDENAS</t>
  </si>
  <si>
    <t>JORGE ELIECER BUSTOS GONZALEZ</t>
  </si>
  <si>
    <t xml:space="preserve">NYDIA BERMUDEZ ARIZA </t>
  </si>
  <si>
    <t>CARLOS ANDRES MORALES SANTOS</t>
  </si>
  <si>
    <t>JAIME  GODOY CALLE</t>
  </si>
  <si>
    <t>JAIME  HENAO RAMIREZ</t>
  </si>
  <si>
    <t xml:space="preserve">JUNTA DE ACCION COMUNAL BARRIO LA PERLA   </t>
  </si>
  <si>
    <t>GLADYS  PATARROYO AMAYA</t>
  </si>
  <si>
    <t>BETTY  SOLORZANO DUARTE</t>
  </si>
  <si>
    <t>NUBIA ISABEL RODRIGUEZ TORRES</t>
  </si>
  <si>
    <t>GUSTAVO ARTURO LOPEZ SUANCHA</t>
  </si>
  <si>
    <t>BENJAMIN  ESCOBAR Q</t>
  </si>
  <si>
    <t>LUIS ANDRES ROJAS GALVIS</t>
  </si>
  <si>
    <t xml:space="preserve">ALICIA  RINCON </t>
  </si>
  <si>
    <t>JAIRO LEON ACOSTA HERNANDEZ</t>
  </si>
  <si>
    <t>SOLICITUD DE COPIA</t>
  </si>
  <si>
    <t>si</t>
  </si>
  <si>
    <t>Conteo erroneo por parte del sdqs no hay vencimiento de términos</t>
  </si>
  <si>
    <t>NTG</t>
  </si>
  <si>
    <t>YOLANDA  GAITAN RODRIGUEZ</t>
  </si>
  <si>
    <t>JHONATAN ANDRES GALINDO MOLINA</t>
  </si>
  <si>
    <t>GINA  PAOLA LEAL VELANDIA</t>
  </si>
  <si>
    <t>OFICINA ASESORA DE COMUNICACIONES</t>
  </si>
  <si>
    <t>SUGERENCIA</t>
  </si>
  <si>
    <t>GLORIA PATRICIA CABIEDES GUZMAN</t>
  </si>
  <si>
    <t>DOROTEA  CARDONA HERNANDEZ</t>
  </si>
  <si>
    <t>GONZALO  SERRATO MEJIA</t>
  </si>
  <si>
    <t>WILSON ENRIQUE PINEDA FETECUA</t>
  </si>
  <si>
    <t>OFELIA   BARROS GARCIA</t>
  </si>
  <si>
    <t xml:space="preserve">EDGAR ARTURO GACHA </t>
  </si>
  <si>
    <t>SIGIFREDO  PELAEZ MATEUS</t>
  </si>
  <si>
    <t>FLOR ANGELA GONZALEZ GAONA</t>
  </si>
  <si>
    <t>ANGELA OTILIA TORO RUIZ</t>
  </si>
  <si>
    <t xml:space="preserve">REALES </t>
  </si>
  <si>
    <t>HUBO CAMBIO DE TIPOLOGÍA Y NO SE REALIZA EL CAMBIO EN DE LOS TERMINOS EN EL APLICATIVO, NO SE INCORPORAN LOS ARCHIVOS EN EL SDQS, SOLO SE INCORPORA UN CORREO EN DONDE SE DA A CONOCER LA RESPUESTA A TRAVÉS DEL MAIL.</t>
  </si>
  <si>
    <t xml:space="preserve">PETICIÓN ENVIADA 2 VECES A LA ENTIDAD </t>
  </si>
  <si>
    <t xml:space="preserve">TRASLADO </t>
  </si>
  <si>
    <t xml:space="preserve">NO SE ENTREGA LA RESPUESTA EN EL APLICATIVO. </t>
  </si>
  <si>
    <t>NO ADJUNTO LA RESPUESTA</t>
  </si>
  <si>
    <t>Requerimientos recibidos en el mes : 46</t>
  </si>
  <si>
    <t xml:space="preserve">verificar como se entrega la información a la ciudadanía ya que hay mucho errores de ortografía. </t>
  </si>
  <si>
    <t>JOSE ALEJANDRO MARTINEZ BALLEN</t>
  </si>
  <si>
    <t>ORLANDO  VELANDIA RISCANEVO</t>
  </si>
  <si>
    <t>ANONIMO</t>
  </si>
  <si>
    <t>SINDY PAOLA HERNANDEZ HERNANDEZ</t>
  </si>
  <si>
    <t>CONSEJO LOCAL DE MUJERES DE PUENTE ARANDA</t>
  </si>
  <si>
    <t>CRISTIAN DARIO ACOSTA TAMARA</t>
  </si>
  <si>
    <t>ASAMBLEA CAMPESINA Y POPULAR SUMAPAZ ASAMBLEA CAMPESINA Y POPULAR SUMAPAZ ASAMBLEA CAMPESINA Y POPULAR SUMAPAZ ASAMBLEA CAMPESINA Y POPULAR SUMAPAZ</t>
  </si>
  <si>
    <t>JORGE ENRIQUE SARMIENTO SEGURA</t>
  </si>
  <si>
    <t>ALBERTO  ALANDETE CARBALLO</t>
  </si>
  <si>
    <t>MARIA PAULA PRADA RAMIREZ</t>
  </si>
  <si>
    <t xml:space="preserve">YEISSON EDUARDO ALONSO </t>
  </si>
  <si>
    <t>JAVIER  GARCIA QUINTERO</t>
  </si>
  <si>
    <t xml:space="preserve">RUBEN DARIO CAMPOS </t>
  </si>
  <si>
    <t xml:space="preserve">junta de accion comunal    </t>
  </si>
  <si>
    <t>MARTHA PATRICIA FORERO QUINTANILLA</t>
  </si>
  <si>
    <t xml:space="preserve">JORGE  CIFUENTES </t>
  </si>
  <si>
    <t>JAVIER  ALFONSO  VELASQUEZ  MOLINA</t>
  </si>
  <si>
    <t xml:space="preserve">ALBA JUDITH GUZMAN </t>
  </si>
  <si>
    <t>HELBER  MARTINEZ PUERTO</t>
  </si>
  <si>
    <t xml:space="preserve">MARTHA JANNETH CARRANZA </t>
  </si>
  <si>
    <t xml:space="preserve">GERMAN   RAMIREZ </t>
  </si>
  <si>
    <t xml:space="preserve">LUISA ISABEL MORENO </t>
  </si>
  <si>
    <t>GERENCIA DE ESCUELA DE PARTICIPACION</t>
  </si>
  <si>
    <t>OFICINA ASESORA DE PLANEACION</t>
  </si>
  <si>
    <t>AREA DE CONTRATOS</t>
  </si>
  <si>
    <t>SOLICITUD DE ACCESO A LA INFORMACION</t>
  </si>
  <si>
    <t>DERECHO DE PETICION DE INTERES GENERAL</t>
  </si>
  <si>
    <t>DERECHO DE PETICION DE INTERES PARTICULAR</t>
  </si>
  <si>
    <t>DENUNCIA POR ACTOS DE CORRUPCION</t>
  </si>
  <si>
    <t>Requerimientos respondidos en el mes  63</t>
  </si>
  <si>
    <t>MARIA ESPERANZA REYES CAMARGO</t>
  </si>
  <si>
    <t>GUILLERMO  ANTONIO GOMEZ BOLANOS</t>
  </si>
  <si>
    <t xml:space="preserve">LUIS  EDUARDO  QUINTERO  RODRIGUEZ </t>
  </si>
  <si>
    <t>FERNANDO  MARTINEZ ROJAS</t>
  </si>
  <si>
    <t>DESISTIMIENTO TÁCITO</t>
  </si>
  <si>
    <t xml:space="preserve">el aplicativo no permite ver la respuesta </t>
  </si>
  <si>
    <t xml:space="preserve">RESPUESTA 100582019 No se entrega información a la ciudadanía, no se cumple con el protocolo de canal escrito. Se ingresa un hoja escrita en donde se escribe que no es competente la entidad para su atención en letra mayuscula sostenida. </t>
  </si>
  <si>
    <t>se contesta con un pantallazo de un correo electrónico. Rts. 1018182019</t>
  </si>
  <si>
    <t>se adjunta oficio sin firma para el ciudadano. Rta. 1019022019</t>
  </si>
  <si>
    <t>se adjunta oficio sin firma para el ciudadano. Rta. 1027712019</t>
  </si>
  <si>
    <t>se adjunta oficio sin firma para el ciudadano. Rta. 1031532019</t>
  </si>
  <si>
    <t>Se contesta con un correo electrónico</t>
  </si>
  <si>
    <t xml:space="preserve">No adjunta archivo solicitado </t>
  </si>
  <si>
    <t>Traslado</t>
  </si>
  <si>
    <t xml:space="preserve">MAXIME  ROCHAS </t>
  </si>
  <si>
    <t>RICARDO  HERNANDEZ LEON</t>
  </si>
  <si>
    <t>BLANCA MIRYAM RODRIGUEZ RODRIGUEZ</t>
  </si>
  <si>
    <t>DOMINGO ALFONSO UMANA NIEVES</t>
  </si>
  <si>
    <t>JULIO CESAR PARADA CRUZ</t>
  </si>
  <si>
    <t>JAIME ANDRES GONZALEZ VALENCIA</t>
  </si>
  <si>
    <t xml:space="preserve">GLADIS  RAMOS </t>
  </si>
  <si>
    <t>MAURICIO  AVELLANEDA TAMAYO</t>
  </si>
  <si>
    <t>VICTOR  HUGO CHACON</t>
  </si>
  <si>
    <t>HECTOR  CABRA ROQUE</t>
  </si>
  <si>
    <t xml:space="preserve">GUSTAVO  MORA </t>
  </si>
  <si>
    <t xml:space="preserve">MARIA  AVENDANO </t>
  </si>
  <si>
    <t>JUDY  ROCIO  SOLER GALINDO</t>
  </si>
  <si>
    <t xml:space="preserve">RUBEN  PAZ </t>
  </si>
  <si>
    <t>LUZ MYRIAM ESPITIA SANCHEZ</t>
  </si>
  <si>
    <t>MARIA ANGELICA BUITRAGO MARQUEZ</t>
  </si>
  <si>
    <t xml:space="preserve">HELENA  GOMEZ </t>
  </si>
  <si>
    <t xml:space="preserve">ANDREA  RIVERA </t>
  </si>
  <si>
    <t>MIGUEL GUSTAVO VANEGAS H.</t>
  </si>
  <si>
    <t>SANDRA MILENA ESCUDERO CARDONA</t>
  </si>
  <si>
    <t>MATEO  PENALOZA BOLANOS</t>
  </si>
  <si>
    <t>JOHN  JAIRO  POVEDA  MORENO</t>
  </si>
  <si>
    <t xml:space="preserve">ROSALBA  ORTIZ </t>
  </si>
  <si>
    <t>FABIO  GONZALEZ ARDILA</t>
  </si>
  <si>
    <t>MARIA TERESA DE ANTONIO ARDILA</t>
  </si>
  <si>
    <t xml:space="preserve">BLANCA NIEVES  RAVELO </t>
  </si>
  <si>
    <t>Propiedad Horizontal</t>
  </si>
  <si>
    <t xml:space="preserve">se responde dentro los tiempos de ley estipulados y por er ror del aplicativo se vuelve a abrir. </t>
  </si>
  <si>
    <t>petición trasladada</t>
  </si>
  <si>
    <t xml:space="preserve">Se entrega la información si oficio remisorio. </t>
  </si>
  <si>
    <t>peticion duplicada</t>
  </si>
  <si>
    <t>Requerimientos en el mes:30</t>
  </si>
  <si>
    <t>se cierra en comentarios sin oficio remisorio</t>
  </si>
  <si>
    <t>JOSE DAVID CRUZ HERRERA</t>
  </si>
  <si>
    <t xml:space="preserve">YUBELI PALACIO PALACIO </t>
  </si>
  <si>
    <t xml:space="preserve">CORPORACION MECCA   </t>
  </si>
  <si>
    <t>ANDREA  GARZON CORREAL</t>
  </si>
  <si>
    <t xml:space="preserve">ASTRID  GONZALEZ </t>
  </si>
  <si>
    <t xml:space="preserve">DIEGO GERMAN NUNEZ </t>
  </si>
  <si>
    <t xml:space="preserve">DIANA  SANTIAGO </t>
  </si>
  <si>
    <t>JUAN JOSE RAMIREZ RAMIREZ</t>
  </si>
  <si>
    <t>LUIS ANTONIO GARCIA TENJO</t>
  </si>
  <si>
    <t>LUIS EDUARDO CORONADO RIVAS</t>
  </si>
  <si>
    <t xml:space="preserve">YESSICA  BELTRAN </t>
  </si>
  <si>
    <t>DENICE  VALENCIA MARTINEZ</t>
  </si>
  <si>
    <t>JAIRO  GONZALEZ PENALOZA</t>
  </si>
  <si>
    <t>HECTOR JULIO PAMPLONA GIL</t>
  </si>
  <si>
    <t xml:space="preserve">MARIA  EUGENIA GARZON BARRETO </t>
  </si>
  <si>
    <t>no cargaron la respuesta al requerimiento ciudadano</t>
  </si>
  <si>
    <t>Total de requerimientos :</t>
  </si>
  <si>
    <t>GERENCIA DE INSTANCIAS Y MECANISMOS DE PARTICIPACION</t>
  </si>
  <si>
    <t xml:space="preserve">se solicita permiso para la creación de una emisora  comunal y se responde con los gastos de venezuela aporta. </t>
  </si>
  <si>
    <t xml:space="preserve">No se esta manejando el sdqs debidamente, se pasa a una dependencia y luego se cierra por no competencia. </t>
  </si>
  <si>
    <t xml:space="preserve">se solicita ampliacion de informació  para responder al peticionario, Se cierra por que no se entrega la información requerida. </t>
  </si>
  <si>
    <t xml:space="preserve">el lenguaje es  técnico, no hay calidez en la respuesta al peticionario. </t>
  </si>
  <si>
    <t xml:space="preserve">el cierre de la peticion lo realizan oportunamente las ares de contratos y talento humano, juridica deja vencer el requerimiento y ya que es contratos que consolida, aparece como vencimiento de esta ultima área. </t>
  </si>
  <si>
    <t>aun esta abierto la petición , la cual está duplicada</t>
  </si>
  <si>
    <t xml:space="preserve">no </t>
  </si>
  <si>
    <t>aun esta abierta la petición</t>
  </si>
  <si>
    <t>aun esta abierta la petición.</t>
  </si>
  <si>
    <t xml:space="preserve">Se cierra la petición con  solictud de ampliación de infromación, no se hace por el aplicativo-mal uso del aplicativo. </t>
  </si>
  <si>
    <t xml:space="preserve">no adjunta la respuesta al ciudadanía. </t>
  </si>
  <si>
    <t>JURIDICA</t>
  </si>
  <si>
    <t xml:space="preserve">No se encuentra el adjunto que dice en la respuesta. A pesar de que ya se habia respondido el requerimiento. </t>
  </si>
  <si>
    <t>PETICION DUPLICADA</t>
  </si>
  <si>
    <t>ES LA MISMA PETICION - 1802632019</t>
  </si>
  <si>
    <t>Se solicita ampliación de la información.</t>
  </si>
  <si>
    <t>la petición esta en blanco se debe verificar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</si>
</sst>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2">
    <xf numFmtId="0" fontId="0" fillId="0" borderId="0" xfId="0"/>
    <xf numFmtId="0" fontId="7" fillId="3" borderId="2" xfId="0" applyFont="1" applyFill="1" applyBorder="1"/>
    <xf numFmtId="0" fontId="7" fillId="0" borderId="2" xfId="0" applyFont="1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0" fillId="4" borderId="0" xfId="0" applyFill="1"/>
    <xf numFmtId="0" fontId="0" fillId="0" borderId="3" xfId="0" applyBorder="1"/>
    <xf numFmtId="0" fontId="0" fillId="0" borderId="2" xfId="0" applyFill="1" applyBorder="1"/>
    <xf numFmtId="0" fontId="0" fillId="0" borderId="3" xfId="0" applyFill="1" applyBorder="1"/>
    <xf numFmtId="0" fontId="0" fillId="0" borderId="2" xfId="0" applyFill="1" applyBorder="1" applyAlignment="1">
      <alignment wrapText="1"/>
    </xf>
    <xf numFmtId="0" fontId="0" fillId="0" borderId="0" xfId="0" applyFill="1"/>
    <xf numFmtId="0" fontId="7" fillId="3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4" xfId="0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0" fillId="0" borderId="0" xfId="0" applyBorder="1"/>
    <xf numFmtId="0" fontId="10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7" fillId="3" borderId="13" xfId="0" applyFont="1" applyFill="1" applyBorder="1"/>
    <xf numFmtId="0" fontId="7" fillId="3" borderId="14" xfId="0" applyFont="1" applyFill="1" applyBorder="1" applyAlignment="1">
      <alignment wrapText="1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4" borderId="7" xfId="1" applyFont="1" applyFill="1" applyBorder="1" applyAlignment="1">
      <alignment horizontal="center" vertical="center"/>
    </xf>
    <xf numFmtId="9" fontId="0" fillId="4" borderId="17" xfId="1" applyFont="1" applyFill="1" applyBorder="1" applyAlignment="1">
      <alignment horizontal="center" vertical="center"/>
    </xf>
    <xf numFmtId="9" fontId="0" fillId="4" borderId="17" xfId="0" applyNumberFormat="1" applyFill="1" applyBorder="1" applyAlignment="1">
      <alignment horizontal="center" vertical="center"/>
    </xf>
    <xf numFmtId="0" fontId="11" fillId="5" borderId="27" xfId="0" applyFont="1" applyFill="1" applyBorder="1"/>
    <xf numFmtId="9" fontId="12" fillId="7" borderId="5" xfId="1" applyFont="1" applyFill="1" applyBorder="1"/>
    <xf numFmtId="0" fontId="12" fillId="7" borderId="5" xfId="0" applyFont="1" applyFill="1" applyBorder="1"/>
    <xf numFmtId="0" fontId="7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/>
    <xf numFmtId="0" fontId="0" fillId="0" borderId="4" xfId="0" applyFill="1" applyBorder="1"/>
    <xf numFmtId="0" fontId="0" fillId="0" borderId="32" xfId="0" applyFill="1" applyBorder="1"/>
    <xf numFmtId="0" fontId="0" fillId="0" borderId="32" xfId="0" applyFill="1" applyBorder="1" applyAlignment="1">
      <alignment wrapText="1"/>
    </xf>
    <xf numFmtId="0" fontId="0" fillId="0" borderId="2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2" xfId="0" applyFont="1" applyBorder="1" applyAlignment="1">
      <alignment wrapText="1"/>
    </xf>
    <xf numFmtId="0" fontId="0" fillId="0" borderId="0" xfId="0" applyFont="1"/>
    <xf numFmtId="0" fontId="0" fillId="5" borderId="2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9" fontId="9" fillId="4" borderId="7" xfId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9" fontId="0" fillId="4" borderId="17" xfId="0" applyNumberFormat="1" applyFont="1" applyFill="1" applyBorder="1" applyAlignment="1">
      <alignment horizontal="center" vertical="center"/>
    </xf>
    <xf numFmtId="9" fontId="9" fillId="4" borderId="17" xfId="1" applyFont="1" applyFill="1" applyBorder="1" applyAlignment="1">
      <alignment horizontal="center" vertical="center"/>
    </xf>
    <xf numFmtId="0" fontId="0" fillId="5" borderId="27" xfId="0" applyFont="1" applyFill="1" applyBorder="1"/>
    <xf numFmtId="0" fontId="13" fillId="7" borderId="5" xfId="0" applyFont="1" applyFill="1" applyBorder="1"/>
    <xf numFmtId="9" fontId="13" fillId="7" borderId="5" xfId="1" applyFont="1" applyFill="1" applyBorder="1"/>
    <xf numFmtId="0" fontId="0" fillId="0" borderId="2" xfId="0" applyBorder="1" applyAlignment="1">
      <alignment horizontal="left" wrapText="1"/>
    </xf>
    <xf numFmtId="0" fontId="7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0" fillId="8" borderId="2" xfId="0" applyFont="1" applyFill="1" applyBorder="1"/>
    <xf numFmtId="0" fontId="6" fillId="0" borderId="2" xfId="0" applyFont="1" applyBorder="1"/>
    <xf numFmtId="0" fontId="0" fillId="0" borderId="2" xfId="0" applyBorder="1" applyAlignment="1"/>
    <xf numFmtId="0" fontId="6" fillId="0" borderId="2" xfId="0" applyFont="1" applyBorder="1" applyAlignment="1">
      <alignment wrapText="1"/>
    </xf>
    <xf numFmtId="0" fontId="5" fillId="0" borderId="2" xfId="0" applyFont="1" applyBorder="1"/>
    <xf numFmtId="0" fontId="0" fillId="0" borderId="15" xfId="0" applyBorder="1"/>
    <xf numFmtId="0" fontId="0" fillId="0" borderId="16" xfId="0" applyBorder="1"/>
    <xf numFmtId="0" fontId="0" fillId="0" borderId="33" xfId="0" applyBorder="1"/>
    <xf numFmtId="0" fontId="0" fillId="0" borderId="34" xfId="0" applyBorder="1"/>
    <xf numFmtId="0" fontId="11" fillId="2" borderId="20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1" fillId="2" borderId="20" xfId="0" applyFont="1" applyFill="1" applyBorder="1"/>
    <xf numFmtId="0" fontId="11" fillId="2" borderId="22" xfId="0" applyFont="1" applyFill="1" applyBorder="1"/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11" fillId="2" borderId="39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4" fillId="0" borderId="2" xfId="0" applyFont="1" applyBorder="1"/>
    <xf numFmtId="0" fontId="8" fillId="2" borderId="1" xfId="0" applyFont="1" applyFill="1" applyBorder="1" applyAlignment="1">
      <alignment horizontal="center" wrapText="1"/>
    </xf>
    <xf numFmtId="0" fontId="0" fillId="9" borderId="2" xfId="0" applyFill="1" applyBorder="1"/>
    <xf numFmtId="0" fontId="0" fillId="9" borderId="2" xfId="0" applyFill="1" applyBorder="1" applyAlignment="1">
      <alignment wrapText="1"/>
    </xf>
    <xf numFmtId="0" fontId="0" fillId="9" borderId="0" xfId="0" applyFill="1"/>
    <xf numFmtId="0" fontId="3" fillId="0" borderId="2" xfId="0" applyFont="1" applyBorder="1"/>
    <xf numFmtId="0" fontId="3" fillId="9" borderId="2" xfId="0" applyFont="1" applyFill="1" applyBorder="1"/>
    <xf numFmtId="0" fontId="0" fillId="9" borderId="2" xfId="0" applyFont="1" applyFill="1" applyBorder="1"/>
    <xf numFmtId="0" fontId="0" fillId="0" borderId="14" xfId="0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10" borderId="2" xfId="0" applyFont="1" applyFill="1" applyBorder="1"/>
    <xf numFmtId="0" fontId="2" fillId="12" borderId="2" xfId="0" applyFont="1" applyFill="1" applyBorder="1"/>
    <xf numFmtId="0" fontId="2" fillId="11" borderId="2" xfId="0" applyFont="1" applyFill="1" applyBorder="1"/>
    <xf numFmtId="0" fontId="2" fillId="0" borderId="2" xfId="0" applyFont="1" applyFill="1" applyBorder="1"/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9" fontId="0" fillId="0" borderId="2" xfId="1" applyFont="1" applyBorder="1"/>
    <xf numFmtId="0" fontId="12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13" fillId="0" borderId="0" xfId="0" applyFont="1"/>
    <xf numFmtId="0" fontId="11" fillId="2" borderId="8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1" fillId="2" borderId="8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" fillId="0" borderId="2" xfId="0" applyFont="1" applyBorder="1"/>
    <xf numFmtId="0" fontId="7" fillId="3" borderId="42" xfId="0" applyFont="1" applyFill="1" applyBorder="1" applyAlignment="1">
      <alignment horizontal="left"/>
    </xf>
    <xf numFmtId="0" fontId="7" fillId="3" borderId="42" xfId="0" applyFont="1" applyFill="1" applyBorder="1" applyAlignment="1">
      <alignment wrapText="1"/>
    </xf>
    <xf numFmtId="0" fontId="7" fillId="3" borderId="42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11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Hoja1!$H$14</c:f>
              <c:strCache>
                <c:ptCount val="1"/>
                <c:pt idx="0">
                  <c:v>quejas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Hoja1!$I$13:$J$13</c:f>
              <c:strCache>
                <c:ptCount val="2"/>
                <c:pt idx="0">
                  <c:v>noviembre</c:v>
                </c:pt>
                <c:pt idx="1">
                  <c:v>diciembre</c:v>
                </c:pt>
              </c:strCache>
            </c:strRef>
          </c:cat>
          <c:val>
            <c:numRef>
              <c:f>Hoja1!$I$14:$J$14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D-4CC0-9A0A-E38576DAA1CC}"/>
            </c:ext>
          </c:extLst>
        </c:ser>
        <c:ser>
          <c:idx val="1"/>
          <c:order val="1"/>
          <c:tx>
            <c:strRef>
              <c:f>Hoja1!$H$15</c:f>
              <c:strCache>
                <c:ptCount val="1"/>
                <c:pt idx="0">
                  <c:v>reclamos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75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Hoja1!$I$13:$J$13</c:f>
              <c:strCache>
                <c:ptCount val="2"/>
                <c:pt idx="0">
                  <c:v>noviembre</c:v>
                </c:pt>
                <c:pt idx="1">
                  <c:v>diciembre</c:v>
                </c:pt>
              </c:strCache>
            </c:strRef>
          </c:cat>
          <c:val>
            <c:numRef>
              <c:f>Hoja1!$I$15:$J$15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6D-4CC0-9A0A-E38576DAA1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5187200"/>
        <c:axId val="145188736"/>
        <c:axId val="0"/>
      </c:bar3DChart>
      <c:catAx>
        <c:axId val="145187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5188736"/>
        <c:crosses val="autoZero"/>
        <c:auto val="1"/>
        <c:lblAlgn val="ctr"/>
        <c:lblOffset val="100"/>
        <c:noMultiLvlLbl val="0"/>
      </c:catAx>
      <c:valAx>
        <c:axId val="145188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51872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gradFill>
      <a:gsLst>
        <a:gs pos="0">
          <a:schemeClr val="accent6">
            <a:lumMod val="40000"/>
            <a:lumOff val="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5"/>
  <sheetViews>
    <sheetView topLeftCell="A22" workbookViewId="0">
      <selection activeCell="C11" sqref="C11"/>
    </sheetView>
  </sheetViews>
  <sheetFormatPr baseColWidth="10" defaultRowHeight="15" x14ac:dyDescent="0.25"/>
  <sheetData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t="s">
        <v>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tabColor theme="4" tint="-0.249977111117893"/>
  </sheetPr>
  <dimension ref="A1:L37"/>
  <sheetViews>
    <sheetView zoomScale="70" zoomScaleNormal="70" workbookViewId="0">
      <pane xSplit="1" ySplit="4" topLeftCell="C5" activePane="bottomRight" state="frozen"/>
      <selection pane="topRight" activeCell="B1" sqref="B1"/>
      <selection pane="bottomLeft" activeCell="A4" sqref="A4"/>
      <selection pane="bottomRight" activeCell="C30" sqref="C30:E37"/>
    </sheetView>
  </sheetViews>
  <sheetFormatPr baseColWidth="10" defaultRowHeight="15" x14ac:dyDescent="0.25"/>
  <cols>
    <col min="1" max="1" width="16.140625" style="41" bestFit="1" customWidth="1"/>
    <col min="2" max="2" width="16.140625" style="41" hidden="1" customWidth="1"/>
    <col min="3" max="3" width="32.85546875" style="4" customWidth="1"/>
    <col min="4" max="4" width="43.28515625" style="4" bestFit="1" customWidth="1"/>
    <col min="5" max="5" width="13.7109375" style="15" customWidth="1"/>
    <col min="6" max="6" width="14.7109375" style="15" customWidth="1"/>
    <col min="7" max="7" width="14.5703125" customWidth="1"/>
    <col min="8" max="8" width="14" customWidth="1"/>
    <col min="11" max="11" width="39.42578125" customWidth="1"/>
    <col min="12" max="12" width="33.5703125" hidden="1" customWidth="1"/>
  </cols>
  <sheetData>
    <row r="1" spans="1:12" x14ac:dyDescent="0.25">
      <c r="A1" s="161" t="s">
        <v>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x14ac:dyDescent="0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2" ht="45.75" thickBot="1" x14ac:dyDescent="0.3">
      <c r="A3" s="133" t="s">
        <v>18</v>
      </c>
      <c r="B3" s="133"/>
      <c r="C3" s="134" t="s">
        <v>19</v>
      </c>
      <c r="D3" s="134" t="s">
        <v>4</v>
      </c>
      <c r="E3" s="135" t="s">
        <v>48</v>
      </c>
      <c r="F3" s="135" t="s">
        <v>49</v>
      </c>
      <c r="G3" s="134" t="s">
        <v>13</v>
      </c>
      <c r="H3" s="134" t="s">
        <v>14</v>
      </c>
      <c r="I3" s="134" t="s">
        <v>15</v>
      </c>
      <c r="J3" s="134" t="s">
        <v>16</v>
      </c>
      <c r="K3" s="134" t="s">
        <v>17</v>
      </c>
    </row>
    <row r="4" spans="1:12" ht="34.5" customHeight="1" thickTop="1" x14ac:dyDescent="0.25">
      <c r="A4" s="132">
        <v>1474702019</v>
      </c>
      <c r="B4" s="132"/>
      <c r="C4" s="132" t="s">
        <v>5</v>
      </c>
      <c r="D4" s="47" t="s">
        <v>229</v>
      </c>
      <c r="E4" s="47">
        <v>0</v>
      </c>
      <c r="F4" s="3"/>
      <c r="G4" s="3" t="s">
        <v>2</v>
      </c>
      <c r="H4" s="3" t="s">
        <v>2</v>
      </c>
      <c r="I4" s="3" t="s">
        <v>2</v>
      </c>
      <c r="J4" s="3" t="s">
        <v>2</v>
      </c>
      <c r="K4" s="5"/>
    </row>
    <row r="5" spans="1:12" hidden="1" x14ac:dyDescent="0.25">
      <c r="A5" s="132">
        <v>1593312019</v>
      </c>
      <c r="B5" s="132"/>
      <c r="C5" s="132" t="s">
        <v>5</v>
      </c>
      <c r="D5" s="47" t="s">
        <v>9</v>
      </c>
      <c r="E5" s="47">
        <v>0</v>
      </c>
      <c r="F5" s="3"/>
      <c r="G5" s="3" t="s">
        <v>2</v>
      </c>
      <c r="H5" s="3" t="s">
        <v>2</v>
      </c>
      <c r="I5" s="3" t="s">
        <v>2</v>
      </c>
      <c r="J5" s="3" t="s">
        <v>2</v>
      </c>
      <c r="K5" s="5"/>
    </row>
    <row r="6" spans="1:12" hidden="1" x14ac:dyDescent="0.25">
      <c r="A6" s="132">
        <v>1630822019</v>
      </c>
      <c r="B6" s="132"/>
      <c r="C6" s="47" t="s">
        <v>156</v>
      </c>
      <c r="D6" s="47" t="s">
        <v>229</v>
      </c>
      <c r="E6" s="47">
        <v>0</v>
      </c>
      <c r="F6" s="3"/>
      <c r="G6" s="3" t="s">
        <v>2</v>
      </c>
      <c r="H6" s="3" t="s">
        <v>2</v>
      </c>
      <c r="I6" s="3" t="s">
        <v>2</v>
      </c>
      <c r="J6" s="3" t="s">
        <v>2</v>
      </c>
      <c r="K6" s="5"/>
    </row>
    <row r="7" spans="1:12" hidden="1" x14ac:dyDescent="0.25">
      <c r="A7" s="132">
        <v>1670682019</v>
      </c>
      <c r="B7" s="132"/>
      <c r="C7" s="132" t="s">
        <v>5</v>
      </c>
      <c r="D7" s="47" t="s">
        <v>9</v>
      </c>
      <c r="E7" s="47">
        <v>0</v>
      </c>
      <c r="F7" s="3"/>
      <c r="G7" s="3" t="s">
        <v>2</v>
      </c>
      <c r="H7" s="3" t="s">
        <v>2</v>
      </c>
      <c r="I7" s="3" t="s">
        <v>2</v>
      </c>
      <c r="J7" s="3" t="s">
        <v>2</v>
      </c>
      <c r="K7" s="5"/>
    </row>
    <row r="8" spans="1:12" ht="45" x14ac:dyDescent="0.25">
      <c r="A8" s="132">
        <v>1691852019</v>
      </c>
      <c r="B8" s="132"/>
      <c r="C8" s="47" t="s">
        <v>34</v>
      </c>
      <c r="D8" s="47" t="s">
        <v>228</v>
      </c>
      <c r="E8" s="47">
        <v>4</v>
      </c>
      <c r="F8" s="3">
        <v>4</v>
      </c>
      <c r="G8" s="3" t="s">
        <v>20</v>
      </c>
      <c r="H8" s="3" t="s">
        <v>20</v>
      </c>
      <c r="I8" s="3" t="s">
        <v>20</v>
      </c>
      <c r="J8" s="3" t="s">
        <v>20</v>
      </c>
      <c r="K8" s="5" t="s">
        <v>297</v>
      </c>
      <c r="L8" s="46"/>
    </row>
    <row r="9" spans="1:12" ht="45" x14ac:dyDescent="0.25">
      <c r="A9" s="132">
        <v>1707432019</v>
      </c>
      <c r="B9" s="132"/>
      <c r="C9" s="132" t="s">
        <v>5</v>
      </c>
      <c r="D9" s="47" t="s">
        <v>9</v>
      </c>
      <c r="E9" s="47">
        <v>0</v>
      </c>
      <c r="F9" s="3"/>
      <c r="G9" s="3" t="s">
        <v>2</v>
      </c>
      <c r="H9" s="3" t="s">
        <v>20</v>
      </c>
      <c r="I9" s="3" t="s">
        <v>20</v>
      </c>
      <c r="J9" s="3" t="s">
        <v>2</v>
      </c>
      <c r="K9" s="5" t="s">
        <v>306</v>
      </c>
      <c r="L9" s="4"/>
    </row>
    <row r="10" spans="1:12" hidden="1" x14ac:dyDescent="0.25">
      <c r="A10" s="132">
        <v>1707542019</v>
      </c>
      <c r="B10" s="132"/>
      <c r="C10" s="132" t="s">
        <v>5</v>
      </c>
      <c r="D10" s="47" t="s">
        <v>230</v>
      </c>
      <c r="E10" s="47">
        <v>0</v>
      </c>
      <c r="F10" s="3"/>
      <c r="G10" s="3" t="s">
        <v>2</v>
      </c>
      <c r="H10" s="3" t="s">
        <v>2</v>
      </c>
      <c r="I10" s="3" t="s">
        <v>2</v>
      </c>
      <c r="J10" s="3" t="s">
        <v>2</v>
      </c>
      <c r="K10" s="5"/>
    </row>
    <row r="11" spans="1:12" ht="90" hidden="1" x14ac:dyDescent="0.25">
      <c r="A11" s="132">
        <v>1723362019</v>
      </c>
      <c r="B11" s="132"/>
      <c r="C11" s="47" t="s">
        <v>308</v>
      </c>
      <c r="D11" s="47" t="s">
        <v>228</v>
      </c>
      <c r="E11" s="47">
        <v>7</v>
      </c>
      <c r="F11" s="3">
        <v>7</v>
      </c>
      <c r="G11" s="3" t="s">
        <v>20</v>
      </c>
      <c r="H11" s="3" t="s">
        <v>2</v>
      </c>
      <c r="I11" s="3" t="s">
        <v>2</v>
      </c>
      <c r="J11" s="3" t="s">
        <v>2</v>
      </c>
      <c r="K11" s="5" t="s">
        <v>301</v>
      </c>
    </row>
    <row r="12" spans="1:12" s="12" customFormat="1" hidden="1" x14ac:dyDescent="0.25">
      <c r="A12" s="132">
        <v>1723852019</v>
      </c>
      <c r="B12" s="132"/>
      <c r="C12" s="132" t="s">
        <v>296</v>
      </c>
      <c r="D12" s="47" t="s">
        <v>227</v>
      </c>
      <c r="E12" s="47">
        <v>0</v>
      </c>
      <c r="F12" s="3"/>
      <c r="G12" s="3" t="s">
        <v>2</v>
      </c>
      <c r="H12" s="3" t="s">
        <v>2</v>
      </c>
      <c r="I12" s="3" t="s">
        <v>2</v>
      </c>
      <c r="J12" s="3" t="s">
        <v>2</v>
      </c>
      <c r="K12" s="5"/>
      <c r="L12" s="45"/>
    </row>
    <row r="13" spans="1:12" hidden="1" x14ac:dyDescent="0.25">
      <c r="A13" s="132">
        <v>1726012019</v>
      </c>
      <c r="B13" s="132"/>
      <c r="C13" s="132" t="s">
        <v>5</v>
      </c>
      <c r="D13" s="47" t="s">
        <v>9</v>
      </c>
      <c r="E13" s="47">
        <v>0</v>
      </c>
      <c r="F13" s="3"/>
      <c r="G13" s="3" t="s">
        <v>2</v>
      </c>
      <c r="H13" s="3" t="s">
        <v>2</v>
      </c>
      <c r="I13" s="3" t="s">
        <v>2</v>
      </c>
      <c r="J13" s="3" t="s">
        <v>2</v>
      </c>
      <c r="K13" s="5"/>
    </row>
    <row r="14" spans="1:12" s="12" customFormat="1" ht="23.25" hidden="1" customHeight="1" x14ac:dyDescent="0.25">
      <c r="A14" s="132">
        <v>1727712019</v>
      </c>
      <c r="B14" s="132"/>
      <c r="C14" s="47" t="s">
        <v>42</v>
      </c>
      <c r="D14" s="47" t="s">
        <v>229</v>
      </c>
      <c r="E14" s="47">
        <v>0</v>
      </c>
      <c r="F14" s="3"/>
      <c r="G14" s="3" t="s">
        <v>2</v>
      </c>
      <c r="H14" s="3" t="s">
        <v>2</v>
      </c>
      <c r="I14" s="3" t="s">
        <v>2</v>
      </c>
      <c r="J14" s="3" t="s">
        <v>2</v>
      </c>
      <c r="K14" s="5" t="s">
        <v>298</v>
      </c>
    </row>
    <row r="15" spans="1:12" x14ac:dyDescent="0.25">
      <c r="A15" s="132">
        <v>1740432019</v>
      </c>
      <c r="B15" s="132"/>
      <c r="C15" s="132" t="s">
        <v>272</v>
      </c>
      <c r="D15" s="47" t="s">
        <v>229</v>
      </c>
      <c r="E15" s="47">
        <v>0</v>
      </c>
      <c r="F15" s="69"/>
      <c r="G15" s="3" t="s">
        <v>2</v>
      </c>
      <c r="H15" s="3" t="s">
        <v>20</v>
      </c>
      <c r="I15" s="3" t="s">
        <v>20</v>
      </c>
      <c r="J15" s="3" t="s">
        <v>20</v>
      </c>
      <c r="K15" s="3" t="s">
        <v>307</v>
      </c>
    </row>
    <row r="16" spans="1:12" ht="60" hidden="1" x14ac:dyDescent="0.25">
      <c r="A16" s="132">
        <v>1741482019</v>
      </c>
      <c r="B16" s="132"/>
      <c r="C16" s="47" t="s">
        <v>42</v>
      </c>
      <c r="D16" s="47" t="s">
        <v>176</v>
      </c>
      <c r="E16" s="47">
        <v>6</v>
      </c>
      <c r="F16" s="3">
        <v>0</v>
      </c>
      <c r="G16" s="3" t="s">
        <v>2</v>
      </c>
      <c r="H16" s="3" t="s">
        <v>2</v>
      </c>
      <c r="I16" s="3" t="s">
        <v>2</v>
      </c>
      <c r="J16" s="3" t="s">
        <v>2</v>
      </c>
      <c r="K16" s="5" t="s">
        <v>299</v>
      </c>
    </row>
    <row r="17" spans="1:11" ht="22.5" hidden="1" customHeight="1" x14ac:dyDescent="0.25">
      <c r="A17" s="132">
        <v>1749762019</v>
      </c>
      <c r="B17" s="132"/>
      <c r="C17" s="132" t="s">
        <v>226</v>
      </c>
      <c r="D17" s="47" t="s">
        <v>9</v>
      </c>
      <c r="E17" s="47">
        <v>0</v>
      </c>
      <c r="F17" s="69"/>
      <c r="G17" s="3" t="s">
        <v>2</v>
      </c>
      <c r="H17" s="3" t="s">
        <v>2</v>
      </c>
      <c r="I17" s="3" t="s">
        <v>2</v>
      </c>
      <c r="J17" s="3" t="s">
        <v>2</v>
      </c>
      <c r="K17" s="3"/>
    </row>
    <row r="18" spans="1:11" ht="30" hidden="1" x14ac:dyDescent="0.25">
      <c r="A18" s="132">
        <v>1755572019</v>
      </c>
      <c r="B18" s="132"/>
      <c r="C18" s="47" t="s">
        <v>296</v>
      </c>
      <c r="D18" s="47" t="s">
        <v>229</v>
      </c>
      <c r="E18" s="47">
        <v>3</v>
      </c>
      <c r="F18" s="3">
        <v>3</v>
      </c>
      <c r="G18" s="3" t="s">
        <v>20</v>
      </c>
      <c r="H18" s="3" t="s">
        <v>2</v>
      </c>
      <c r="I18" s="3" t="s">
        <v>2</v>
      </c>
      <c r="J18" s="3" t="s">
        <v>20</v>
      </c>
      <c r="K18" s="5" t="s">
        <v>300</v>
      </c>
    </row>
    <row r="19" spans="1:11" hidden="1" x14ac:dyDescent="0.25">
      <c r="A19" s="132">
        <v>1757322019</v>
      </c>
      <c r="B19" s="132"/>
      <c r="C19" s="132" t="s">
        <v>5</v>
      </c>
      <c r="D19" s="47" t="s">
        <v>9</v>
      </c>
      <c r="E19" s="47">
        <v>0</v>
      </c>
      <c r="F19" s="69"/>
      <c r="G19" s="3" t="s">
        <v>2</v>
      </c>
      <c r="H19" s="3" t="s">
        <v>2</v>
      </c>
      <c r="I19" s="3" t="s">
        <v>2</v>
      </c>
      <c r="J19" s="3" t="s">
        <v>2</v>
      </c>
      <c r="K19" s="3"/>
    </row>
    <row r="20" spans="1:11" ht="30" hidden="1" x14ac:dyDescent="0.25">
      <c r="A20" s="132">
        <v>1769402019</v>
      </c>
      <c r="B20" s="132"/>
      <c r="C20" s="47" t="s">
        <v>272</v>
      </c>
      <c r="D20" s="47" t="s">
        <v>229</v>
      </c>
      <c r="E20" s="47">
        <v>11</v>
      </c>
      <c r="F20" s="3">
        <v>11</v>
      </c>
      <c r="G20" s="3" t="s">
        <v>20</v>
      </c>
      <c r="H20" s="3"/>
      <c r="I20" s="3"/>
      <c r="J20" s="3"/>
      <c r="K20" s="5" t="s">
        <v>302</v>
      </c>
    </row>
    <row r="21" spans="1:11" hidden="1" x14ac:dyDescent="0.25">
      <c r="A21" s="132">
        <v>1785142019</v>
      </c>
      <c r="B21" s="132"/>
      <c r="C21" s="47" t="s">
        <v>272</v>
      </c>
      <c r="D21" s="47" t="s">
        <v>229</v>
      </c>
      <c r="E21" s="47">
        <v>6</v>
      </c>
      <c r="F21" s="3">
        <v>6</v>
      </c>
      <c r="G21" s="3" t="s">
        <v>303</v>
      </c>
      <c r="H21" s="3"/>
      <c r="I21" s="3"/>
      <c r="J21" s="3"/>
      <c r="K21" s="5" t="s">
        <v>304</v>
      </c>
    </row>
    <row r="22" spans="1:11" hidden="1" x14ac:dyDescent="0.25">
      <c r="A22" s="132">
        <v>1815682019</v>
      </c>
      <c r="B22" s="132"/>
      <c r="C22" s="47" t="s">
        <v>226</v>
      </c>
      <c r="D22" s="47" t="s">
        <v>176</v>
      </c>
      <c r="E22" s="47">
        <v>0</v>
      </c>
      <c r="F22" s="3"/>
      <c r="G22" s="3" t="s">
        <v>2</v>
      </c>
      <c r="H22" s="3" t="s">
        <v>2</v>
      </c>
      <c r="I22" s="3" t="s">
        <v>2</v>
      </c>
      <c r="J22" s="3" t="s">
        <v>2</v>
      </c>
      <c r="K22" s="11"/>
    </row>
    <row r="23" spans="1:11" hidden="1" x14ac:dyDescent="0.25">
      <c r="A23" s="132">
        <v>1858032019</v>
      </c>
      <c r="B23" s="132"/>
      <c r="C23" s="47" t="s">
        <v>272</v>
      </c>
      <c r="D23" s="47" t="s">
        <v>229</v>
      </c>
      <c r="E23" s="47">
        <v>3</v>
      </c>
      <c r="F23" s="3">
        <v>3</v>
      </c>
      <c r="G23" s="3" t="s">
        <v>20</v>
      </c>
      <c r="H23" s="3"/>
      <c r="I23" s="3"/>
      <c r="J23" s="3"/>
      <c r="K23" s="5" t="s">
        <v>304</v>
      </c>
    </row>
    <row r="24" spans="1:11" hidden="1" x14ac:dyDescent="0.25">
      <c r="A24" s="132">
        <v>1864602019</v>
      </c>
      <c r="B24" s="132"/>
      <c r="C24" s="47" t="s">
        <v>272</v>
      </c>
      <c r="D24" s="47" t="s">
        <v>227</v>
      </c>
      <c r="E24" s="47">
        <v>0</v>
      </c>
      <c r="F24" s="3"/>
      <c r="G24" s="3" t="s">
        <v>2</v>
      </c>
      <c r="H24" s="3" t="s">
        <v>2</v>
      </c>
      <c r="I24" s="3" t="s">
        <v>2</v>
      </c>
      <c r="J24" s="3" t="s">
        <v>2</v>
      </c>
      <c r="K24" s="11"/>
    </row>
    <row r="25" spans="1:11" hidden="1" x14ac:dyDescent="0.25">
      <c r="A25" s="132">
        <v>1892482019</v>
      </c>
      <c r="B25" s="132"/>
      <c r="C25" s="47" t="s">
        <v>272</v>
      </c>
      <c r="D25" s="47" t="s">
        <v>229</v>
      </c>
      <c r="E25" s="47">
        <v>1</v>
      </c>
      <c r="F25" s="3">
        <v>1</v>
      </c>
      <c r="G25" s="3" t="s">
        <v>20</v>
      </c>
      <c r="H25" s="3"/>
      <c r="I25" s="3"/>
      <c r="J25" s="3"/>
      <c r="K25" s="11" t="s">
        <v>305</v>
      </c>
    </row>
    <row r="29" spans="1:11" ht="15.75" thickBot="1" x14ac:dyDescent="0.3"/>
    <row r="30" spans="1:11" x14ac:dyDescent="0.25">
      <c r="C30" s="122" t="s">
        <v>63</v>
      </c>
      <c r="D30" s="124"/>
      <c r="E30" s="126" t="s">
        <v>28</v>
      </c>
    </row>
    <row r="31" spans="1:11" x14ac:dyDescent="0.25">
      <c r="C31" s="123"/>
      <c r="D31" s="125"/>
      <c r="E31" s="126"/>
    </row>
    <row r="32" spans="1:11" ht="30" x14ac:dyDescent="0.25">
      <c r="C32" s="95" t="s">
        <v>58</v>
      </c>
      <c r="D32" s="115">
        <v>22</v>
      </c>
      <c r="E32" s="3"/>
    </row>
    <row r="33" spans="3:5" x14ac:dyDescent="0.25">
      <c r="C33" s="95" t="s">
        <v>59</v>
      </c>
      <c r="D33" s="115">
        <f>D32-7</f>
        <v>15</v>
      </c>
      <c r="E33" s="117">
        <f>D33/D32</f>
        <v>0.68181818181818177</v>
      </c>
    </row>
    <row r="34" spans="3:5" x14ac:dyDescent="0.25">
      <c r="C34" s="95" t="s">
        <v>60</v>
      </c>
      <c r="D34" s="115">
        <v>15</v>
      </c>
      <c r="E34" s="117">
        <f>D34/D32</f>
        <v>0.68181818181818177</v>
      </c>
    </row>
    <row r="35" spans="3:5" x14ac:dyDescent="0.25">
      <c r="C35" s="95" t="s">
        <v>61</v>
      </c>
      <c r="D35" s="115">
        <v>15</v>
      </c>
      <c r="E35" s="117">
        <f>D35/D32</f>
        <v>0.68181818181818177</v>
      </c>
    </row>
    <row r="36" spans="3:5" x14ac:dyDescent="0.25">
      <c r="C36" s="108" t="s">
        <v>62</v>
      </c>
      <c r="D36" s="116">
        <v>15</v>
      </c>
      <c r="E36" s="117">
        <f>D36/D32</f>
        <v>0.68181818181818177</v>
      </c>
    </row>
    <row r="37" spans="3:5" x14ac:dyDescent="0.25">
      <c r="C37" s="108" t="s">
        <v>179</v>
      </c>
      <c r="D37" s="115">
        <v>13</v>
      </c>
      <c r="E37" s="117">
        <f>D37/D32</f>
        <v>0.59090909090909094</v>
      </c>
    </row>
  </sheetData>
  <autoFilter ref="A4:L25" xr:uid="{00000000-0009-0000-0000-000009000000}">
    <filterColumn colId="8">
      <filters>
        <filter val="NO"/>
      </filters>
    </filterColumn>
  </autoFilter>
  <sortState ref="A3:K29">
    <sortCondition ref="A3:A29"/>
  </sortState>
  <mergeCells count="1">
    <mergeCell ref="A1:K2"/>
  </mergeCells>
  <pageMargins left="0.7" right="0.7" top="0.75" bottom="0.75" header="0.3" footer="0.3"/>
  <pageSetup paperSize="16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Hoja4!$B$2:$B$4</xm:f>
          </x14:formula1>
          <xm:sqref>G5:J21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J46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7" sqref="C17"/>
    </sheetView>
  </sheetViews>
  <sheetFormatPr baseColWidth="10" defaultRowHeight="15" x14ac:dyDescent="0.25"/>
  <cols>
    <col min="1" max="1" width="16.140625" style="41" bestFit="1" customWidth="1"/>
    <col min="2" max="2" width="32.5703125" style="4" customWidth="1"/>
    <col min="3" max="3" width="50" style="4" bestFit="1" customWidth="1"/>
    <col min="4" max="4" width="7.42578125" style="15" customWidth="1"/>
    <col min="5" max="5" width="11.7109375" style="15" customWidth="1"/>
    <col min="6" max="6" width="14.5703125" customWidth="1"/>
    <col min="7" max="7" width="14" customWidth="1"/>
    <col min="10" max="10" width="50.140625" style="41" customWidth="1"/>
    <col min="16" max="16" width="16.5703125" customWidth="1"/>
  </cols>
  <sheetData>
    <row r="1" spans="1:10" x14ac:dyDescent="0.25">
      <c r="A1" s="152" t="s">
        <v>24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59.25" customHeight="1" x14ac:dyDescent="0.25">
      <c r="A3" s="40" t="s">
        <v>18</v>
      </c>
      <c r="B3" s="6" t="s">
        <v>19</v>
      </c>
      <c r="C3" s="6" t="s">
        <v>4</v>
      </c>
      <c r="D3" s="13" t="s">
        <v>23</v>
      </c>
      <c r="E3" s="13" t="s">
        <v>50</v>
      </c>
      <c r="F3" s="6" t="s">
        <v>13</v>
      </c>
      <c r="G3" s="6" t="s">
        <v>14</v>
      </c>
      <c r="H3" s="6" t="s">
        <v>15</v>
      </c>
      <c r="I3" s="6" t="s">
        <v>16</v>
      </c>
      <c r="J3" s="13" t="s">
        <v>17</v>
      </c>
    </row>
    <row r="4" spans="1:10" ht="45" x14ac:dyDescent="0.25">
      <c r="A4" s="2">
        <v>1728152019</v>
      </c>
      <c r="B4" s="2" t="s">
        <v>272</v>
      </c>
      <c r="C4" s="3" t="s">
        <v>9</v>
      </c>
      <c r="D4" s="3">
        <v>2</v>
      </c>
      <c r="E4" s="78"/>
      <c r="F4" s="3" t="s">
        <v>20</v>
      </c>
      <c r="G4" s="3" t="s">
        <v>2</v>
      </c>
      <c r="H4" s="3" t="s">
        <v>2</v>
      </c>
      <c r="I4" s="3" t="s">
        <v>2</v>
      </c>
      <c r="J4" s="69" t="s">
        <v>309</v>
      </c>
    </row>
    <row r="5" spans="1:10" x14ac:dyDescent="0.25">
      <c r="A5" s="2">
        <v>1767962019</v>
      </c>
      <c r="B5" s="2" t="s">
        <v>272</v>
      </c>
      <c r="C5" s="3" t="s">
        <v>228</v>
      </c>
      <c r="D5" s="3">
        <v>13</v>
      </c>
      <c r="E5" s="78"/>
      <c r="F5" s="3" t="s">
        <v>20</v>
      </c>
      <c r="G5" s="3" t="s">
        <v>2</v>
      </c>
      <c r="H5" s="3" t="s">
        <v>2</v>
      </c>
      <c r="I5" s="3" t="s">
        <v>2</v>
      </c>
      <c r="J5" s="69"/>
    </row>
    <row r="6" spans="1:10" x14ac:dyDescent="0.25">
      <c r="A6" s="2">
        <v>1769402019</v>
      </c>
      <c r="B6" s="2" t="s">
        <v>272</v>
      </c>
      <c r="C6" s="3" t="s">
        <v>229</v>
      </c>
      <c r="D6" s="3">
        <v>16</v>
      </c>
      <c r="E6" s="47"/>
      <c r="F6" s="3" t="s">
        <v>20</v>
      </c>
      <c r="G6" s="3" t="s">
        <v>2</v>
      </c>
      <c r="H6" s="3" t="s">
        <v>2</v>
      </c>
      <c r="I6" s="3" t="s">
        <v>2</v>
      </c>
      <c r="J6" s="69"/>
    </row>
    <row r="7" spans="1:10" x14ac:dyDescent="0.25">
      <c r="A7" s="2">
        <v>1770802019</v>
      </c>
      <c r="B7" s="2" t="s">
        <v>5</v>
      </c>
      <c r="C7" s="3" t="s">
        <v>9</v>
      </c>
      <c r="D7" s="3">
        <v>0</v>
      </c>
      <c r="E7" s="78"/>
      <c r="F7" s="5" t="s">
        <v>2</v>
      </c>
      <c r="G7" s="3" t="s">
        <v>2</v>
      </c>
      <c r="H7" s="3" t="s">
        <v>2</v>
      </c>
      <c r="I7" s="3" t="s">
        <v>2</v>
      </c>
      <c r="J7" s="69"/>
    </row>
    <row r="8" spans="1:10" x14ac:dyDescent="0.25">
      <c r="A8" s="2">
        <v>1778852019</v>
      </c>
      <c r="B8" s="2" t="s">
        <v>5</v>
      </c>
      <c r="C8" s="3" t="s">
        <v>9</v>
      </c>
      <c r="D8" s="3">
        <v>0</v>
      </c>
      <c r="E8" s="47"/>
      <c r="F8" s="5" t="s">
        <v>2</v>
      </c>
      <c r="G8" s="3" t="s">
        <v>2</v>
      </c>
      <c r="H8" s="3" t="s">
        <v>2</v>
      </c>
      <c r="I8" s="3" t="s">
        <v>2</v>
      </c>
      <c r="J8" s="69"/>
    </row>
    <row r="9" spans="1:10" x14ac:dyDescent="0.25">
      <c r="A9" s="2">
        <v>1785142019</v>
      </c>
      <c r="B9" s="2" t="s">
        <v>272</v>
      </c>
      <c r="C9" s="3" t="s">
        <v>229</v>
      </c>
      <c r="D9" s="3">
        <v>13</v>
      </c>
      <c r="E9" s="78"/>
      <c r="F9" s="5" t="s">
        <v>20</v>
      </c>
      <c r="G9" s="3" t="s">
        <v>2</v>
      </c>
      <c r="H9" s="3" t="s">
        <v>2</v>
      </c>
      <c r="I9" s="3" t="s">
        <v>2</v>
      </c>
      <c r="J9" s="69"/>
    </row>
    <row r="10" spans="1:10" x14ac:dyDescent="0.25">
      <c r="A10" s="2">
        <v>1802622019</v>
      </c>
      <c r="B10" s="2" t="s">
        <v>5</v>
      </c>
      <c r="C10" s="3" t="s">
        <v>9</v>
      </c>
      <c r="D10" s="3">
        <v>0</v>
      </c>
      <c r="E10" s="47"/>
      <c r="F10" s="5" t="s">
        <v>2</v>
      </c>
      <c r="G10" s="3" t="s">
        <v>2</v>
      </c>
      <c r="H10" s="3" t="s">
        <v>2</v>
      </c>
      <c r="I10" s="3" t="s">
        <v>2</v>
      </c>
      <c r="J10" s="69" t="s">
        <v>311</v>
      </c>
    </row>
    <row r="11" spans="1:10" x14ac:dyDescent="0.25">
      <c r="A11" s="2">
        <v>1802632019</v>
      </c>
      <c r="B11" s="2" t="s">
        <v>5</v>
      </c>
      <c r="C11" s="3" t="s">
        <v>228</v>
      </c>
      <c r="D11" s="3">
        <v>0</v>
      </c>
      <c r="E11" s="78"/>
      <c r="F11" s="5" t="s">
        <v>2</v>
      </c>
      <c r="G11" s="3" t="s">
        <v>2</v>
      </c>
      <c r="H11" s="3" t="s">
        <v>2</v>
      </c>
      <c r="I11" s="3" t="s">
        <v>2</v>
      </c>
      <c r="J11" s="69" t="s">
        <v>310</v>
      </c>
    </row>
    <row r="12" spans="1:10" x14ac:dyDescent="0.25">
      <c r="A12" s="2">
        <v>1805602019</v>
      </c>
      <c r="B12" s="2" t="s">
        <v>5</v>
      </c>
      <c r="C12" s="3" t="s">
        <v>9</v>
      </c>
      <c r="D12" s="3">
        <v>0</v>
      </c>
      <c r="E12" s="47"/>
      <c r="F12" s="5" t="s">
        <v>2</v>
      </c>
      <c r="G12" s="3" t="s">
        <v>2</v>
      </c>
      <c r="H12" s="3" t="s">
        <v>2</v>
      </c>
      <c r="I12" s="3" t="s">
        <v>2</v>
      </c>
      <c r="J12" s="69"/>
    </row>
    <row r="13" spans="1:10" x14ac:dyDescent="0.25">
      <c r="A13" s="2">
        <v>1835812019</v>
      </c>
      <c r="B13" s="2" t="s">
        <v>5</v>
      </c>
      <c r="C13" s="3" t="s">
        <v>9</v>
      </c>
      <c r="D13" s="3">
        <v>0</v>
      </c>
      <c r="E13" s="78"/>
      <c r="F13" s="5" t="s">
        <v>2</v>
      </c>
      <c r="G13" s="3" t="s">
        <v>2</v>
      </c>
      <c r="H13" s="3" t="s">
        <v>2</v>
      </c>
      <c r="I13" s="3" t="s">
        <v>2</v>
      </c>
      <c r="J13" s="69"/>
    </row>
    <row r="14" spans="1:10" s="12" customFormat="1" x14ac:dyDescent="0.25">
      <c r="A14" s="2">
        <v>1858032019</v>
      </c>
      <c r="B14" s="2" t="s">
        <v>272</v>
      </c>
      <c r="C14" s="3" t="s">
        <v>229</v>
      </c>
      <c r="D14" s="3">
        <v>12</v>
      </c>
      <c r="E14" s="47"/>
      <c r="F14" s="5" t="s">
        <v>20</v>
      </c>
      <c r="G14" s="5" t="s">
        <v>2</v>
      </c>
      <c r="H14" s="3" t="s">
        <v>2</v>
      </c>
      <c r="I14" s="3" t="s">
        <v>2</v>
      </c>
      <c r="J14" s="69" t="s">
        <v>312</v>
      </c>
    </row>
    <row r="15" spans="1:10" x14ac:dyDescent="0.25">
      <c r="A15" s="2">
        <v>1873242019</v>
      </c>
      <c r="B15" s="2" t="s">
        <v>7</v>
      </c>
      <c r="C15" s="3" t="s">
        <v>229</v>
      </c>
      <c r="D15" s="3">
        <v>1</v>
      </c>
      <c r="E15" s="78"/>
      <c r="F15" s="5" t="s">
        <v>20</v>
      </c>
      <c r="G15" s="5" t="s">
        <v>2</v>
      </c>
      <c r="H15" s="3" t="s">
        <v>2</v>
      </c>
      <c r="I15" s="3" t="s">
        <v>2</v>
      </c>
      <c r="J15" s="69"/>
    </row>
    <row r="16" spans="1:10" s="12" customFormat="1" x14ac:dyDescent="0.25">
      <c r="A16" s="2">
        <v>1876452019</v>
      </c>
      <c r="B16" s="2" t="s">
        <v>5</v>
      </c>
      <c r="C16" s="3" t="s">
        <v>9</v>
      </c>
      <c r="D16" s="3">
        <v>0</v>
      </c>
      <c r="E16" s="47"/>
      <c r="F16" s="5" t="s">
        <v>2</v>
      </c>
      <c r="G16" s="5" t="s">
        <v>20</v>
      </c>
      <c r="H16" s="5" t="s">
        <v>20</v>
      </c>
      <c r="I16" s="5" t="s">
        <v>20</v>
      </c>
      <c r="J16" s="69" t="s">
        <v>313</v>
      </c>
    </row>
    <row r="17" spans="1:10" x14ac:dyDescent="0.25">
      <c r="A17" s="2">
        <v>1879962019</v>
      </c>
      <c r="B17" s="2" t="s">
        <v>272</v>
      </c>
      <c r="C17" s="3" t="s">
        <v>9</v>
      </c>
      <c r="D17" s="3">
        <v>0</v>
      </c>
      <c r="E17" s="78"/>
      <c r="F17" s="5" t="s">
        <v>2</v>
      </c>
      <c r="G17" s="3" t="s">
        <v>2</v>
      </c>
      <c r="H17" s="3" t="s">
        <v>2</v>
      </c>
      <c r="I17" s="3" t="s">
        <v>2</v>
      </c>
      <c r="J17" s="69"/>
    </row>
    <row r="18" spans="1:10" x14ac:dyDescent="0.25">
      <c r="A18" s="2">
        <v>1881542019</v>
      </c>
      <c r="B18" s="2" t="s">
        <v>5</v>
      </c>
      <c r="C18" s="3" t="s">
        <v>9</v>
      </c>
      <c r="D18" s="3">
        <v>0</v>
      </c>
      <c r="E18" s="47"/>
      <c r="F18" s="5" t="s">
        <v>2</v>
      </c>
      <c r="G18" s="3" t="s">
        <v>2</v>
      </c>
      <c r="H18" s="3" t="s">
        <v>2</v>
      </c>
      <c r="I18" s="3" t="s">
        <v>2</v>
      </c>
      <c r="J18" s="69"/>
    </row>
    <row r="19" spans="1:10" x14ac:dyDescent="0.25">
      <c r="A19" s="2">
        <v>1892482019</v>
      </c>
      <c r="B19" s="2" t="s">
        <v>272</v>
      </c>
      <c r="C19" s="3" t="s">
        <v>229</v>
      </c>
      <c r="D19" s="3">
        <v>8</v>
      </c>
      <c r="E19" s="78"/>
      <c r="F19" s="5" t="s">
        <v>20</v>
      </c>
      <c r="G19" s="3" t="s">
        <v>2</v>
      </c>
      <c r="H19" s="3" t="s">
        <v>2</v>
      </c>
      <c r="I19" s="3" t="s">
        <v>2</v>
      </c>
      <c r="J19" s="69"/>
    </row>
    <row r="20" spans="1:10" x14ac:dyDescent="0.25">
      <c r="A20" s="2">
        <v>1892762019</v>
      </c>
      <c r="B20" s="2" t="s">
        <v>272</v>
      </c>
      <c r="C20" s="3" t="s">
        <v>9</v>
      </c>
      <c r="D20" s="3">
        <v>0</v>
      </c>
      <c r="E20" s="47"/>
      <c r="F20" s="5" t="s">
        <v>2</v>
      </c>
      <c r="G20" s="3" t="s">
        <v>2</v>
      </c>
      <c r="H20" s="3" t="s">
        <v>2</v>
      </c>
      <c r="I20" s="3" t="s">
        <v>2</v>
      </c>
      <c r="J20" s="69"/>
    </row>
    <row r="21" spans="1:10" x14ac:dyDescent="0.25">
      <c r="A21" s="2">
        <v>1906162019</v>
      </c>
      <c r="B21" s="2" t="s">
        <v>11</v>
      </c>
      <c r="C21" s="3" t="s">
        <v>9</v>
      </c>
      <c r="D21" s="3">
        <v>0</v>
      </c>
      <c r="E21" s="78"/>
      <c r="F21" s="5" t="s">
        <v>2</v>
      </c>
      <c r="G21" s="3" t="s">
        <v>2</v>
      </c>
      <c r="H21" s="3" t="s">
        <v>2</v>
      </c>
      <c r="I21" s="3" t="s">
        <v>2</v>
      </c>
      <c r="J21" s="69"/>
    </row>
    <row r="22" spans="1:10" x14ac:dyDescent="0.25">
      <c r="A22" s="2">
        <v>1916932019</v>
      </c>
      <c r="B22" s="2" t="s">
        <v>5</v>
      </c>
      <c r="C22" s="3" t="s">
        <v>9</v>
      </c>
      <c r="D22" s="3">
        <v>0</v>
      </c>
      <c r="E22" s="47"/>
      <c r="F22" s="5" t="s">
        <v>2</v>
      </c>
      <c r="G22" s="3" t="s">
        <v>2</v>
      </c>
      <c r="H22" s="3" t="s">
        <v>2</v>
      </c>
      <c r="I22" s="3" t="s">
        <v>2</v>
      </c>
      <c r="J22" s="69"/>
    </row>
    <row r="23" spans="1:10" x14ac:dyDescent="0.25">
      <c r="A23" s="2">
        <v>1917542019</v>
      </c>
      <c r="B23" s="2" t="s">
        <v>5</v>
      </c>
      <c r="C23" s="3" t="s">
        <v>9</v>
      </c>
      <c r="D23" s="3">
        <v>0</v>
      </c>
      <c r="E23" s="78"/>
      <c r="F23" s="5" t="s">
        <v>2</v>
      </c>
      <c r="G23" s="3" t="s">
        <v>2</v>
      </c>
      <c r="H23" s="3" t="s">
        <v>2</v>
      </c>
      <c r="I23" s="3" t="s">
        <v>2</v>
      </c>
      <c r="J23" s="69"/>
    </row>
    <row r="24" spans="1:10" x14ac:dyDescent="0.25">
      <c r="A24" s="2">
        <v>1933652019</v>
      </c>
      <c r="B24" s="2" t="s">
        <v>272</v>
      </c>
      <c r="C24" s="3" t="s">
        <v>229</v>
      </c>
      <c r="D24" s="3">
        <v>1</v>
      </c>
      <c r="E24" s="47"/>
      <c r="F24" s="5" t="s">
        <v>20</v>
      </c>
      <c r="G24" s="3" t="s">
        <v>2</v>
      </c>
      <c r="H24" s="3" t="s">
        <v>2</v>
      </c>
      <c r="I24" s="3" t="s">
        <v>2</v>
      </c>
      <c r="J24" s="69"/>
    </row>
    <row r="25" spans="1:10" x14ac:dyDescent="0.25">
      <c r="A25" s="2">
        <v>1940862019</v>
      </c>
      <c r="B25" s="2" t="s">
        <v>5</v>
      </c>
      <c r="C25" s="3" t="s">
        <v>9</v>
      </c>
      <c r="D25" s="3">
        <v>0</v>
      </c>
      <c r="E25" s="78"/>
      <c r="F25" s="5" t="s">
        <v>2</v>
      </c>
      <c r="G25" s="3" t="s">
        <v>2</v>
      </c>
      <c r="H25" s="3" t="s">
        <v>2</v>
      </c>
      <c r="I25" s="3" t="s">
        <v>2</v>
      </c>
      <c r="J25" s="69"/>
    </row>
    <row r="26" spans="1:10" x14ac:dyDescent="0.25">
      <c r="A26" s="2">
        <v>1946292019</v>
      </c>
      <c r="B26" s="2" t="s">
        <v>5</v>
      </c>
      <c r="C26" s="3" t="s">
        <v>9</v>
      </c>
      <c r="D26" s="3">
        <v>0</v>
      </c>
      <c r="E26" s="47"/>
      <c r="F26" s="5" t="s">
        <v>2</v>
      </c>
      <c r="G26" s="3" t="s">
        <v>2</v>
      </c>
      <c r="H26" s="3" t="s">
        <v>2</v>
      </c>
      <c r="I26" s="3" t="s">
        <v>2</v>
      </c>
      <c r="J26" s="69"/>
    </row>
    <row r="27" spans="1:10" x14ac:dyDescent="0.25">
      <c r="A27" s="2">
        <v>1947872019</v>
      </c>
      <c r="B27" s="2" t="s">
        <v>272</v>
      </c>
      <c r="C27" s="3" t="s">
        <v>229</v>
      </c>
      <c r="D27" s="3">
        <v>0</v>
      </c>
      <c r="E27" s="78"/>
      <c r="F27" s="5" t="s">
        <v>2</v>
      </c>
      <c r="G27" s="3" t="s">
        <v>2</v>
      </c>
      <c r="H27" s="3" t="s">
        <v>2</v>
      </c>
      <c r="I27" s="3" t="s">
        <v>2</v>
      </c>
      <c r="J27" s="69"/>
    </row>
    <row r="28" spans="1:10" x14ac:dyDescent="0.25">
      <c r="A28" s="2">
        <v>1950692019</v>
      </c>
      <c r="B28" s="2" t="s">
        <v>5</v>
      </c>
      <c r="C28" s="3" t="s">
        <v>9</v>
      </c>
      <c r="D28" s="3">
        <v>0</v>
      </c>
      <c r="E28" s="47"/>
      <c r="F28" s="5" t="s">
        <v>2</v>
      </c>
      <c r="G28" s="3" t="s">
        <v>2</v>
      </c>
      <c r="H28" s="3" t="s">
        <v>2</v>
      </c>
      <c r="I28" s="3" t="s">
        <v>2</v>
      </c>
      <c r="J28" s="69"/>
    </row>
    <row r="29" spans="1:10" x14ac:dyDescent="0.25">
      <c r="A29" s="2">
        <v>1953682019</v>
      </c>
      <c r="B29" s="2" t="s">
        <v>5</v>
      </c>
      <c r="C29" s="3" t="s">
        <v>10</v>
      </c>
      <c r="D29" s="3">
        <v>0</v>
      </c>
      <c r="E29" s="78"/>
      <c r="F29" s="5" t="s">
        <v>2</v>
      </c>
      <c r="G29" s="3" t="s">
        <v>2</v>
      </c>
      <c r="H29" s="3" t="s">
        <v>2</v>
      </c>
      <c r="I29" s="3" t="s">
        <v>2</v>
      </c>
      <c r="J29" s="69"/>
    </row>
    <row r="30" spans="1:10" x14ac:dyDescent="0.25">
      <c r="A30" s="2">
        <v>1954762019</v>
      </c>
      <c r="B30" s="2" t="s">
        <v>5</v>
      </c>
      <c r="C30" s="3" t="s">
        <v>9</v>
      </c>
      <c r="D30" s="3">
        <v>0</v>
      </c>
      <c r="E30" s="47"/>
      <c r="F30" s="5" t="s">
        <v>2</v>
      </c>
      <c r="G30" s="3" t="s">
        <v>2</v>
      </c>
      <c r="H30" s="3" t="s">
        <v>2</v>
      </c>
      <c r="I30" s="3" t="s">
        <v>2</v>
      </c>
      <c r="J30" s="69"/>
    </row>
    <row r="31" spans="1:10" x14ac:dyDescent="0.25">
      <c r="A31" s="2">
        <v>1964342019</v>
      </c>
      <c r="B31" s="2" t="s">
        <v>5</v>
      </c>
      <c r="C31" s="3" t="s">
        <v>228</v>
      </c>
      <c r="D31" s="3">
        <v>0</v>
      </c>
      <c r="E31" s="78"/>
      <c r="F31" s="5" t="s">
        <v>2</v>
      </c>
      <c r="G31" s="3" t="s">
        <v>2</v>
      </c>
      <c r="H31" s="3" t="s">
        <v>2</v>
      </c>
      <c r="I31" s="3" t="s">
        <v>2</v>
      </c>
      <c r="J31" s="69"/>
    </row>
    <row r="32" spans="1:10" x14ac:dyDescent="0.25">
      <c r="A32" s="2">
        <v>1965292019</v>
      </c>
      <c r="B32" s="2" t="s">
        <v>5</v>
      </c>
      <c r="C32" s="3" t="s">
        <v>9</v>
      </c>
      <c r="D32" s="3">
        <v>0</v>
      </c>
      <c r="E32" s="47"/>
      <c r="F32" s="5" t="s">
        <v>2</v>
      </c>
      <c r="G32" s="3" t="s">
        <v>2</v>
      </c>
      <c r="H32" s="3" t="s">
        <v>2</v>
      </c>
      <c r="I32" s="3" t="s">
        <v>2</v>
      </c>
      <c r="J32" s="69"/>
    </row>
    <row r="33" spans="1:10" x14ac:dyDescent="0.25">
      <c r="A33" s="2">
        <v>1972482019</v>
      </c>
      <c r="B33" s="2" t="s">
        <v>5</v>
      </c>
      <c r="C33" s="3" t="s">
        <v>229</v>
      </c>
      <c r="D33" s="3">
        <v>0</v>
      </c>
      <c r="E33" s="78"/>
      <c r="F33" s="5" t="s">
        <v>2</v>
      </c>
      <c r="G33" s="3" t="s">
        <v>2</v>
      </c>
      <c r="H33" s="3" t="s">
        <v>2</v>
      </c>
      <c r="I33" s="3" t="s">
        <v>2</v>
      </c>
      <c r="J33" s="69"/>
    </row>
    <row r="34" spans="1:10" x14ac:dyDescent="0.25">
      <c r="A34" s="2">
        <v>1974472019</v>
      </c>
      <c r="B34" s="2" t="s">
        <v>5</v>
      </c>
      <c r="C34" s="3" t="s">
        <v>229</v>
      </c>
      <c r="D34" s="3">
        <v>0</v>
      </c>
      <c r="E34" s="47"/>
      <c r="F34" s="5" t="s">
        <v>2</v>
      </c>
      <c r="G34" s="3" t="s">
        <v>2</v>
      </c>
      <c r="H34" s="3" t="s">
        <v>2</v>
      </c>
      <c r="I34" s="3" t="s">
        <v>2</v>
      </c>
      <c r="J34" s="69"/>
    </row>
    <row r="35" spans="1:10" x14ac:dyDescent="0.25">
      <c r="A35" s="2">
        <v>1986632019</v>
      </c>
      <c r="B35" s="2" t="s">
        <v>5</v>
      </c>
      <c r="C35" s="3" t="s">
        <v>176</v>
      </c>
      <c r="D35" s="3">
        <v>0</v>
      </c>
      <c r="E35" s="69"/>
      <c r="F35" s="5" t="s">
        <v>2</v>
      </c>
      <c r="G35" s="3" t="s">
        <v>2</v>
      </c>
      <c r="H35" s="3" t="s">
        <v>2</v>
      </c>
      <c r="I35" s="3" t="s">
        <v>2</v>
      </c>
      <c r="J35" s="14"/>
    </row>
    <row r="38" spans="1:10" ht="15.75" thickBot="1" x14ac:dyDescent="0.3"/>
    <row r="39" spans="1:10" x14ac:dyDescent="0.25">
      <c r="B39" s="127" t="s">
        <v>63</v>
      </c>
      <c r="C39" s="129"/>
      <c r="D39" s="131" t="s">
        <v>28</v>
      </c>
    </row>
    <row r="40" spans="1:10" x14ac:dyDescent="0.25">
      <c r="B40" s="128"/>
      <c r="C40" s="130"/>
      <c r="D40" s="131"/>
    </row>
    <row r="41" spans="1:10" ht="30" x14ac:dyDescent="0.25">
      <c r="B41" s="95" t="s">
        <v>58</v>
      </c>
      <c r="C41" s="115">
        <v>32</v>
      </c>
      <c r="D41" s="3"/>
    </row>
    <row r="42" spans="1:10" x14ac:dyDescent="0.25">
      <c r="B42" s="95" t="s">
        <v>59</v>
      </c>
      <c r="C42" s="115">
        <f>32-8</f>
        <v>24</v>
      </c>
      <c r="D42" s="117">
        <f>C42/C41</f>
        <v>0.75</v>
      </c>
    </row>
    <row r="43" spans="1:10" x14ac:dyDescent="0.25">
      <c r="B43" s="95" t="s">
        <v>60</v>
      </c>
      <c r="C43" s="115">
        <v>31</v>
      </c>
      <c r="D43" s="117">
        <f>C43/C41</f>
        <v>0.96875</v>
      </c>
    </row>
    <row r="44" spans="1:10" x14ac:dyDescent="0.25">
      <c r="B44" s="95" t="s">
        <v>61</v>
      </c>
      <c r="C44" s="115">
        <v>31</v>
      </c>
      <c r="D44" s="117">
        <f>C44/C41</f>
        <v>0.96875</v>
      </c>
    </row>
    <row r="45" spans="1:10" x14ac:dyDescent="0.25">
      <c r="B45" s="108" t="s">
        <v>62</v>
      </c>
      <c r="C45" s="116">
        <v>31</v>
      </c>
      <c r="D45" s="117">
        <f>C45/C41</f>
        <v>0.96875</v>
      </c>
    </row>
    <row r="46" spans="1:10" x14ac:dyDescent="0.25">
      <c r="B46" s="108" t="s">
        <v>179</v>
      </c>
      <c r="C46" s="115">
        <v>23</v>
      </c>
      <c r="D46" s="117">
        <f>C46/C41</f>
        <v>0.71875</v>
      </c>
    </row>
  </sheetData>
  <autoFilter ref="A4:J35" xr:uid="{00000000-0009-0000-0000-00000A000000}"/>
  <mergeCells count="1">
    <mergeCell ref="A1:J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Hoja4!$B$2:$B$4</xm:f>
          </x14:formula1>
          <xm:sqref>F4:I35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</sheetPr>
  <dimension ref="A1:I43"/>
  <sheetViews>
    <sheetView zoomScale="70" zoomScaleNormal="7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D39" sqref="D39:E44"/>
    </sheetView>
  </sheetViews>
  <sheetFormatPr baseColWidth="10" defaultRowHeight="15" x14ac:dyDescent="0.25"/>
  <cols>
    <col min="1" max="1" width="16.140625" style="41" bestFit="1" customWidth="1"/>
    <col min="2" max="2" width="32.5703125" style="4" customWidth="1"/>
    <col min="3" max="3" width="50" style="4" bestFit="1" customWidth="1"/>
    <col min="4" max="4" width="7.42578125" style="15" customWidth="1"/>
    <col min="5" max="5" width="14.5703125" customWidth="1"/>
    <col min="6" max="6" width="14" customWidth="1"/>
    <col min="9" max="9" width="62" style="41" bestFit="1" customWidth="1"/>
    <col min="15" max="15" width="16.5703125" customWidth="1"/>
  </cols>
  <sheetData>
    <row r="1" spans="1:9" x14ac:dyDescent="0.25">
      <c r="A1" s="152" t="s">
        <v>24</v>
      </c>
      <c r="B1" s="152"/>
      <c r="C1" s="152"/>
      <c r="D1" s="152"/>
      <c r="E1" s="152"/>
      <c r="F1" s="152"/>
      <c r="G1" s="152"/>
      <c r="H1" s="152"/>
      <c r="I1" s="152"/>
    </row>
    <row r="2" spans="1:9" x14ac:dyDescent="0.25">
      <c r="A2" s="140"/>
      <c r="B2" s="140"/>
      <c r="C2" s="140"/>
      <c r="D2" s="140"/>
      <c r="E2" s="140"/>
      <c r="F2" s="140"/>
      <c r="G2" s="140"/>
      <c r="H2" s="140"/>
      <c r="I2" s="140"/>
    </row>
    <row r="3" spans="1:9" ht="59.25" customHeight="1" x14ac:dyDescent="0.25">
      <c r="A3" s="40" t="s">
        <v>18</v>
      </c>
      <c r="B3" s="6" t="s">
        <v>19</v>
      </c>
      <c r="C3" s="6" t="s">
        <v>4</v>
      </c>
      <c r="D3" s="13" t="s">
        <v>23</v>
      </c>
      <c r="E3" s="6" t="s">
        <v>13</v>
      </c>
      <c r="F3" s="6" t="s">
        <v>14</v>
      </c>
      <c r="G3" s="6" t="s">
        <v>15</v>
      </c>
      <c r="H3" s="6" t="s">
        <v>16</v>
      </c>
      <c r="I3" s="13" t="s">
        <v>17</v>
      </c>
    </row>
    <row r="4" spans="1:9" x14ac:dyDescent="0.25">
      <c r="A4" s="78"/>
      <c r="B4" s="78"/>
      <c r="C4" s="78"/>
      <c r="D4" s="78"/>
      <c r="E4" s="5"/>
      <c r="F4" s="5"/>
      <c r="G4" s="5"/>
      <c r="H4" s="5"/>
      <c r="I4" s="69"/>
    </row>
    <row r="5" spans="1:9" x14ac:dyDescent="0.25">
      <c r="A5" s="78"/>
      <c r="B5" s="78"/>
      <c r="C5" s="78"/>
      <c r="D5" s="78"/>
      <c r="E5" s="3"/>
      <c r="F5" s="3"/>
      <c r="G5" s="3"/>
      <c r="H5" s="3"/>
      <c r="I5" s="69"/>
    </row>
    <row r="6" spans="1:9" x14ac:dyDescent="0.25">
      <c r="A6" s="47"/>
      <c r="B6" s="47"/>
      <c r="C6" s="47"/>
      <c r="D6" s="47"/>
      <c r="E6" s="3"/>
      <c r="F6" s="3"/>
      <c r="G6" s="3"/>
      <c r="H6" s="3"/>
      <c r="I6" s="69"/>
    </row>
    <row r="7" spans="1:9" x14ac:dyDescent="0.25">
      <c r="A7" s="78"/>
      <c r="B7" s="78"/>
      <c r="C7" s="78"/>
      <c r="D7" s="78"/>
      <c r="E7" s="3"/>
      <c r="F7" s="3"/>
      <c r="G7" s="3"/>
      <c r="H7" s="3"/>
      <c r="I7" s="69"/>
    </row>
    <row r="8" spans="1:9" x14ac:dyDescent="0.25">
      <c r="A8" s="47"/>
      <c r="B8" s="47"/>
      <c r="C8" s="47"/>
      <c r="D8" s="47"/>
      <c r="E8" s="3"/>
      <c r="F8" s="3"/>
      <c r="G8" s="3"/>
      <c r="H8" s="3"/>
      <c r="I8" s="14"/>
    </row>
    <row r="9" spans="1:9" x14ac:dyDescent="0.25">
      <c r="A9" s="78"/>
      <c r="B9" s="78"/>
      <c r="C9" s="78"/>
      <c r="D9" s="78"/>
      <c r="E9" s="3"/>
      <c r="F9" s="3"/>
      <c r="G9" s="3"/>
      <c r="H9" s="3"/>
      <c r="I9" s="14"/>
    </row>
    <row r="10" spans="1:9" x14ac:dyDescent="0.25">
      <c r="A10" s="47"/>
      <c r="B10" s="47"/>
      <c r="C10" s="47"/>
      <c r="D10" s="47"/>
      <c r="E10" s="3"/>
      <c r="F10" s="3"/>
      <c r="G10" s="3"/>
      <c r="H10" s="3"/>
      <c r="I10" s="14"/>
    </row>
    <row r="11" spans="1:9" x14ac:dyDescent="0.25">
      <c r="A11" s="78"/>
      <c r="B11" s="78"/>
      <c r="C11" s="78"/>
      <c r="D11" s="78"/>
      <c r="E11" s="3"/>
      <c r="F11" s="3"/>
      <c r="G11" s="3"/>
      <c r="H11" s="3"/>
      <c r="I11" s="14"/>
    </row>
    <row r="12" spans="1:9" x14ac:dyDescent="0.25">
      <c r="A12" s="47"/>
      <c r="B12" s="47"/>
      <c r="C12" s="47"/>
      <c r="D12" s="47"/>
      <c r="E12" s="3"/>
      <c r="F12" s="3"/>
      <c r="G12" s="3"/>
      <c r="H12" s="3"/>
      <c r="I12" s="14"/>
    </row>
    <row r="13" spans="1:9" x14ac:dyDescent="0.25">
      <c r="A13" s="78"/>
      <c r="B13" s="78"/>
      <c r="C13" s="78"/>
      <c r="D13" s="78"/>
      <c r="E13" s="3"/>
      <c r="F13" s="3"/>
      <c r="G13" s="3"/>
      <c r="H13" s="3"/>
      <c r="I13" s="14"/>
    </row>
    <row r="14" spans="1:9" x14ac:dyDescent="0.25">
      <c r="A14" s="47"/>
      <c r="B14" s="47"/>
      <c r="C14" s="47"/>
      <c r="D14" s="47"/>
      <c r="E14" s="3"/>
      <c r="F14" s="3"/>
      <c r="G14" s="3"/>
      <c r="H14" s="3"/>
      <c r="I14" s="14"/>
    </row>
    <row r="15" spans="1:9" x14ac:dyDescent="0.25">
      <c r="A15" s="47"/>
      <c r="B15" s="47"/>
      <c r="C15" s="47"/>
      <c r="D15" s="47"/>
      <c r="E15" s="3"/>
      <c r="F15" s="3"/>
      <c r="G15" s="3"/>
      <c r="H15" s="3"/>
      <c r="I15" s="14"/>
    </row>
    <row r="16" spans="1:9" x14ac:dyDescent="0.25">
      <c r="A16" s="47"/>
      <c r="B16" s="47"/>
      <c r="C16" s="47"/>
      <c r="D16" s="47"/>
      <c r="E16" s="3"/>
      <c r="F16" s="3"/>
      <c r="G16" s="3"/>
      <c r="H16" s="3"/>
      <c r="I16" s="14"/>
    </row>
    <row r="17" spans="1:9" x14ac:dyDescent="0.25">
      <c r="A17" s="78"/>
      <c r="B17" s="78"/>
      <c r="C17" s="78"/>
      <c r="D17" s="78"/>
      <c r="E17" s="3"/>
      <c r="F17" s="3"/>
      <c r="G17" s="3"/>
      <c r="H17" s="3"/>
      <c r="I17" s="14"/>
    </row>
    <row r="18" spans="1:9" x14ac:dyDescent="0.25">
      <c r="A18" s="47"/>
      <c r="B18" s="47"/>
      <c r="C18" s="47"/>
      <c r="D18" s="47"/>
      <c r="E18" s="3"/>
      <c r="F18" s="3"/>
      <c r="G18" s="3"/>
      <c r="H18" s="3"/>
      <c r="I18" s="14"/>
    </row>
    <row r="19" spans="1:9" x14ac:dyDescent="0.25">
      <c r="A19" s="78"/>
      <c r="B19" s="78"/>
      <c r="C19" s="78"/>
      <c r="D19" s="78"/>
      <c r="E19" s="3"/>
      <c r="F19" s="3"/>
      <c r="G19" s="3"/>
      <c r="H19" s="3"/>
      <c r="I19" s="14"/>
    </row>
    <row r="20" spans="1:9" x14ac:dyDescent="0.25">
      <c r="A20" s="78"/>
      <c r="B20" s="78"/>
      <c r="C20" s="78"/>
      <c r="D20" s="78"/>
      <c r="E20" s="3"/>
      <c r="F20" s="3"/>
      <c r="G20" s="3"/>
      <c r="H20" s="3"/>
      <c r="I20" s="14"/>
    </row>
    <row r="21" spans="1:9" x14ac:dyDescent="0.25">
      <c r="A21" s="47"/>
      <c r="B21" s="47"/>
      <c r="C21" s="47"/>
      <c r="D21" s="47"/>
      <c r="E21" s="3"/>
      <c r="F21" s="3"/>
      <c r="G21" s="3"/>
      <c r="H21" s="3"/>
      <c r="I21" s="14"/>
    </row>
    <row r="22" spans="1:9" x14ac:dyDescent="0.25">
      <c r="A22" s="78"/>
      <c r="B22" s="78"/>
      <c r="C22" s="78"/>
      <c r="D22" s="78"/>
      <c r="E22" s="3"/>
      <c r="F22" s="3"/>
      <c r="G22" s="3"/>
      <c r="H22" s="3"/>
      <c r="I22" s="14"/>
    </row>
    <row r="23" spans="1:9" x14ac:dyDescent="0.25">
      <c r="A23" s="47"/>
      <c r="B23" s="47"/>
      <c r="C23" s="47"/>
      <c r="D23" s="47"/>
      <c r="E23" s="3"/>
      <c r="F23" s="3"/>
      <c r="G23" s="3"/>
      <c r="H23" s="3"/>
      <c r="I23" s="14"/>
    </row>
    <row r="24" spans="1:9" x14ac:dyDescent="0.25">
      <c r="A24" s="78"/>
      <c r="B24" s="78"/>
      <c r="C24" s="78"/>
      <c r="D24" s="78"/>
      <c r="E24" s="3"/>
      <c r="F24" s="3"/>
      <c r="G24" s="3"/>
      <c r="H24" s="3"/>
      <c r="I24" s="14"/>
    </row>
    <row r="25" spans="1:9" x14ac:dyDescent="0.25">
      <c r="A25" s="78"/>
      <c r="B25" s="78"/>
      <c r="C25" s="78"/>
      <c r="D25" s="78"/>
      <c r="E25" s="3"/>
      <c r="F25" s="3"/>
      <c r="G25" s="3"/>
      <c r="H25" s="3"/>
      <c r="I25" s="14"/>
    </row>
    <row r="26" spans="1:9" x14ac:dyDescent="0.25">
      <c r="A26" s="47"/>
      <c r="B26" s="47"/>
      <c r="C26" s="47"/>
      <c r="D26" s="47"/>
      <c r="E26" s="3"/>
      <c r="F26" s="3"/>
      <c r="G26" s="3"/>
      <c r="H26" s="3"/>
      <c r="I26" s="69"/>
    </row>
    <row r="27" spans="1:9" x14ac:dyDescent="0.25">
      <c r="A27" s="78"/>
      <c r="B27" s="78"/>
      <c r="C27" s="78"/>
      <c r="D27" s="78"/>
      <c r="E27" s="3"/>
      <c r="F27" s="3"/>
      <c r="G27" s="3"/>
      <c r="H27" s="3"/>
      <c r="I27" s="14"/>
    </row>
    <row r="28" spans="1:9" x14ac:dyDescent="0.25">
      <c r="A28" s="78"/>
      <c r="B28" s="78"/>
      <c r="C28" s="78"/>
      <c r="D28" s="78"/>
      <c r="E28" s="3"/>
      <c r="F28" s="3"/>
      <c r="G28" s="3"/>
      <c r="H28" s="3"/>
      <c r="I28" s="14"/>
    </row>
    <row r="29" spans="1:9" x14ac:dyDescent="0.25">
      <c r="A29" s="47"/>
      <c r="B29" s="47"/>
      <c r="C29" s="47"/>
      <c r="D29" s="47"/>
      <c r="E29" s="3"/>
      <c r="F29" s="3"/>
      <c r="G29" s="3"/>
      <c r="H29" s="3"/>
      <c r="I29" s="14"/>
    </row>
    <row r="30" spans="1:9" x14ac:dyDescent="0.25">
      <c r="A30" s="78"/>
      <c r="B30" s="78"/>
      <c r="C30" s="78"/>
      <c r="D30" s="78"/>
      <c r="E30" s="3"/>
      <c r="F30" s="3"/>
      <c r="G30" s="3"/>
      <c r="H30" s="3"/>
      <c r="I30" s="14"/>
    </row>
    <row r="31" spans="1:9" x14ac:dyDescent="0.25">
      <c r="A31" s="78"/>
      <c r="B31" s="78"/>
      <c r="C31" s="78"/>
      <c r="D31" s="78"/>
      <c r="E31" s="3"/>
      <c r="F31" s="3"/>
      <c r="G31" s="3"/>
      <c r="H31" s="3"/>
      <c r="I31" s="14"/>
    </row>
    <row r="32" spans="1:9" x14ac:dyDescent="0.25">
      <c r="A32" s="78"/>
      <c r="B32" s="78"/>
      <c r="C32" s="78"/>
      <c r="D32" s="78"/>
      <c r="E32" s="3"/>
      <c r="F32" s="3"/>
      <c r="G32" s="3"/>
      <c r="H32" s="3"/>
      <c r="I32" s="14"/>
    </row>
    <row r="33" spans="1:9" x14ac:dyDescent="0.25">
      <c r="A33" s="47"/>
      <c r="B33" s="47"/>
      <c r="C33" s="47"/>
      <c r="D33" s="47"/>
      <c r="E33" s="3"/>
      <c r="F33" s="3"/>
      <c r="G33" s="3"/>
      <c r="H33" s="3"/>
      <c r="I33" s="14"/>
    </row>
    <row r="36" spans="1:9" ht="15.75" thickBot="1" x14ac:dyDescent="0.3"/>
    <row r="37" spans="1:9" x14ac:dyDescent="0.25">
      <c r="C37" s="146" t="s">
        <v>63</v>
      </c>
      <c r="D37" s="147"/>
    </row>
    <row r="38" spans="1:9" x14ac:dyDescent="0.25">
      <c r="C38" s="148"/>
      <c r="D38" s="149"/>
    </row>
    <row r="39" spans="1:9" x14ac:dyDescent="0.25">
      <c r="C39" s="95" t="s">
        <v>58</v>
      </c>
      <c r="D39" s="93"/>
    </row>
    <row r="40" spans="1:9" x14ac:dyDescent="0.25">
      <c r="C40" s="95" t="s">
        <v>59</v>
      </c>
      <c r="D40" s="93"/>
    </row>
    <row r="41" spans="1:9" x14ac:dyDescent="0.25">
      <c r="C41" s="95" t="s">
        <v>60</v>
      </c>
      <c r="D41" s="93"/>
    </row>
    <row r="42" spans="1:9" x14ac:dyDescent="0.25">
      <c r="C42" s="95" t="s">
        <v>61</v>
      </c>
      <c r="D42" s="93"/>
    </row>
    <row r="43" spans="1:9" ht="15.75" thickBot="1" x14ac:dyDescent="0.3">
      <c r="C43" s="96" t="s">
        <v>62</v>
      </c>
      <c r="D43" s="94"/>
    </row>
  </sheetData>
  <mergeCells count="2">
    <mergeCell ref="A1:I2"/>
    <mergeCell ref="C37:D3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Hoja4!$B$2:$B$4</xm:f>
          </x14:formula1>
          <xm:sqref>F14:H15 E16:H18 F19:H25 E4:H13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J44"/>
  <sheetViews>
    <sheetView zoomScale="70" zoomScaleNormal="7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E43" sqref="E43"/>
    </sheetView>
  </sheetViews>
  <sheetFormatPr baseColWidth="10" defaultRowHeight="15" x14ac:dyDescent="0.25"/>
  <cols>
    <col min="1" max="1" width="16.140625" style="41" bestFit="1" customWidth="1"/>
    <col min="2" max="2" width="32.5703125" style="4" customWidth="1"/>
    <col min="3" max="3" width="28.42578125" style="4" customWidth="1"/>
    <col min="4" max="4" width="14.28515625" style="4" bestFit="1" customWidth="1"/>
    <col min="5" max="5" width="11.7109375" style="15" customWidth="1"/>
    <col min="6" max="6" width="14.5703125" customWidth="1"/>
    <col min="7" max="7" width="14" customWidth="1"/>
    <col min="10" max="10" width="46.28515625" style="15" customWidth="1"/>
  </cols>
  <sheetData>
    <row r="1" spans="1:10" x14ac:dyDescent="0.25">
      <c r="A1" s="152" t="s">
        <v>24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59.25" customHeight="1" x14ac:dyDescent="0.25">
      <c r="A3" s="40" t="s">
        <v>18</v>
      </c>
      <c r="B3" s="6" t="s">
        <v>19</v>
      </c>
      <c r="C3" s="6" t="s">
        <v>4</v>
      </c>
      <c r="D3" s="6" t="s">
        <v>23</v>
      </c>
      <c r="E3" s="13" t="s">
        <v>50</v>
      </c>
      <c r="F3" s="6" t="s">
        <v>13</v>
      </c>
      <c r="G3" s="6" t="s">
        <v>14</v>
      </c>
      <c r="H3" s="6" t="s">
        <v>15</v>
      </c>
      <c r="I3" s="6" t="s">
        <v>16</v>
      </c>
      <c r="J3" s="13" t="s">
        <v>17</v>
      </c>
    </row>
    <row r="4" spans="1:10" x14ac:dyDescent="0.25">
      <c r="A4" s="79"/>
      <c r="B4" s="79"/>
      <c r="C4" s="47"/>
      <c r="D4" s="80"/>
      <c r="E4" s="78"/>
      <c r="F4" s="3"/>
      <c r="G4" s="3"/>
      <c r="H4" s="3"/>
      <c r="I4" s="3"/>
      <c r="J4" s="69"/>
    </row>
    <row r="5" spans="1:10" x14ac:dyDescent="0.25">
      <c r="A5" s="79"/>
      <c r="B5" s="81"/>
      <c r="C5" s="51"/>
      <c r="D5" s="80"/>
      <c r="E5" s="47"/>
      <c r="F5" s="3"/>
      <c r="G5" s="3"/>
      <c r="H5" s="3"/>
      <c r="I5" s="3"/>
      <c r="J5" s="69"/>
    </row>
    <row r="6" spans="1:10" x14ac:dyDescent="0.25">
      <c r="A6" s="79"/>
      <c r="B6" s="81"/>
      <c r="C6" s="51"/>
      <c r="D6" s="80"/>
      <c r="E6" s="78"/>
      <c r="F6" s="3"/>
      <c r="G6" s="3"/>
      <c r="H6" s="3"/>
      <c r="I6" s="3"/>
      <c r="J6" s="69"/>
    </row>
    <row r="7" spans="1:10" x14ac:dyDescent="0.25">
      <c r="A7" s="79"/>
      <c r="B7" s="81"/>
      <c r="C7" s="51"/>
      <c r="D7" s="80"/>
      <c r="E7" s="47"/>
      <c r="F7" s="3"/>
      <c r="G7" s="3"/>
      <c r="H7" s="3"/>
      <c r="I7" s="3"/>
      <c r="J7" s="69"/>
    </row>
    <row r="8" spans="1:10" x14ac:dyDescent="0.25">
      <c r="A8" s="79"/>
      <c r="B8" s="81"/>
      <c r="C8" s="51"/>
      <c r="D8" s="80"/>
      <c r="E8" s="78"/>
      <c r="F8" s="5"/>
      <c r="G8" s="5"/>
      <c r="H8" s="5"/>
      <c r="I8" s="5"/>
      <c r="J8" s="69"/>
    </row>
    <row r="9" spans="1:10" x14ac:dyDescent="0.25">
      <c r="A9" s="79"/>
      <c r="B9" s="81"/>
      <c r="C9" s="51"/>
      <c r="D9" s="80"/>
      <c r="E9" s="47"/>
      <c r="F9" s="5"/>
      <c r="G9" s="5"/>
      <c r="H9" s="5"/>
      <c r="I9" s="5"/>
      <c r="J9" s="69"/>
    </row>
    <row r="10" spans="1:10" x14ac:dyDescent="0.25">
      <c r="A10" s="79"/>
      <c r="B10" s="81"/>
      <c r="C10" s="51"/>
      <c r="D10" s="80"/>
      <c r="E10" s="78"/>
      <c r="F10" s="5"/>
      <c r="G10" s="5"/>
      <c r="H10" s="5"/>
      <c r="I10" s="5"/>
      <c r="J10" s="69"/>
    </row>
    <row r="11" spans="1:10" x14ac:dyDescent="0.25">
      <c r="A11" s="79"/>
      <c r="B11" s="81"/>
      <c r="C11" s="51"/>
      <c r="D11" s="80"/>
      <c r="E11" s="47"/>
      <c r="F11" s="5"/>
      <c r="G11" s="5"/>
      <c r="H11" s="5"/>
      <c r="I11" s="5"/>
      <c r="J11" s="69"/>
    </row>
    <row r="12" spans="1:10" x14ac:dyDescent="0.25">
      <c r="A12" s="79"/>
      <c r="B12" s="81"/>
      <c r="C12" s="51"/>
      <c r="D12" s="80"/>
      <c r="E12" s="78"/>
      <c r="F12" s="5"/>
      <c r="G12" s="5"/>
      <c r="H12" s="5"/>
      <c r="I12" s="5"/>
      <c r="J12" s="69"/>
    </row>
    <row r="13" spans="1:10" x14ac:dyDescent="0.25">
      <c r="A13" s="79"/>
      <c r="B13" s="81"/>
      <c r="C13" s="51"/>
      <c r="D13" s="80"/>
      <c r="E13" s="47"/>
      <c r="F13" s="5"/>
      <c r="G13" s="5"/>
      <c r="H13" s="5"/>
      <c r="I13" s="5"/>
      <c r="J13" s="69"/>
    </row>
    <row r="14" spans="1:10" s="12" customFormat="1" x14ac:dyDescent="0.25">
      <c r="A14" s="79"/>
      <c r="B14" s="81"/>
      <c r="C14" s="51"/>
      <c r="D14" s="80"/>
      <c r="E14" s="78"/>
      <c r="F14" s="5"/>
      <c r="G14" s="5"/>
      <c r="H14" s="5"/>
      <c r="I14" s="5"/>
      <c r="J14" s="69"/>
    </row>
    <row r="15" spans="1:10" x14ac:dyDescent="0.25">
      <c r="A15" s="79"/>
      <c r="B15" s="81"/>
      <c r="C15" s="51"/>
      <c r="D15" s="80"/>
      <c r="E15" s="47"/>
      <c r="F15" s="5"/>
      <c r="G15" s="5"/>
      <c r="H15" s="5"/>
      <c r="I15" s="5"/>
      <c r="J15" s="69"/>
    </row>
    <row r="16" spans="1:10" s="12" customFormat="1" x14ac:dyDescent="0.25">
      <c r="A16" s="79"/>
      <c r="B16" s="81"/>
      <c r="C16" s="51"/>
      <c r="D16" s="80"/>
      <c r="E16" s="78"/>
      <c r="F16" s="5"/>
      <c r="G16" s="5"/>
      <c r="H16" s="5"/>
      <c r="I16" s="5"/>
      <c r="J16" s="69"/>
    </row>
    <row r="17" spans="1:10" x14ac:dyDescent="0.25">
      <c r="A17" s="79"/>
      <c r="B17" s="81"/>
      <c r="C17" s="51"/>
      <c r="D17" s="80"/>
      <c r="E17" s="47"/>
      <c r="F17" s="5"/>
      <c r="G17" s="5"/>
      <c r="H17" s="5"/>
      <c r="I17" s="5"/>
      <c r="J17" s="69"/>
    </row>
    <row r="18" spans="1:10" x14ac:dyDescent="0.25">
      <c r="A18" s="79"/>
      <c r="B18" s="79"/>
      <c r="C18" s="47"/>
      <c r="D18" s="80"/>
      <c r="E18" s="78"/>
      <c r="F18" s="5"/>
      <c r="G18" s="5"/>
      <c r="H18" s="5"/>
      <c r="I18" s="5"/>
      <c r="J18" s="69"/>
    </row>
    <row r="19" spans="1:10" x14ac:dyDescent="0.25">
      <c r="A19" s="79"/>
      <c r="B19" s="79"/>
      <c r="C19" s="47"/>
      <c r="D19" s="80"/>
      <c r="E19" s="47"/>
      <c r="F19" s="5"/>
      <c r="G19" s="5"/>
      <c r="H19" s="5"/>
      <c r="I19" s="5"/>
      <c r="J19" s="69"/>
    </row>
    <row r="20" spans="1:10" x14ac:dyDescent="0.25">
      <c r="A20" s="79"/>
      <c r="B20" s="81"/>
      <c r="C20" s="51"/>
      <c r="D20" s="80"/>
      <c r="E20" s="47"/>
      <c r="F20" s="5"/>
      <c r="G20" s="5"/>
      <c r="H20" s="5"/>
      <c r="I20" s="5"/>
      <c r="J20" s="69"/>
    </row>
    <row r="21" spans="1:10" x14ac:dyDescent="0.25">
      <c r="A21" s="79"/>
      <c r="B21" s="81"/>
      <c r="C21" s="51"/>
      <c r="D21" s="80"/>
      <c r="E21" s="78"/>
      <c r="F21" s="3"/>
      <c r="G21" s="5"/>
      <c r="H21" s="5"/>
      <c r="I21" s="5"/>
      <c r="J21" s="69"/>
    </row>
    <row r="22" spans="1:10" x14ac:dyDescent="0.25">
      <c r="A22" s="79"/>
      <c r="B22" s="81"/>
      <c r="C22" s="51"/>
      <c r="D22" s="80"/>
      <c r="E22" s="47"/>
      <c r="F22" s="3"/>
      <c r="G22" s="3"/>
      <c r="H22" s="3"/>
      <c r="I22" s="3"/>
      <c r="J22" s="69"/>
    </row>
    <row r="23" spans="1:10" x14ac:dyDescent="0.25">
      <c r="A23" s="79"/>
      <c r="B23" s="81"/>
      <c r="C23" s="51"/>
      <c r="D23" s="80"/>
      <c r="E23" s="78"/>
      <c r="F23" s="3"/>
      <c r="G23" s="3"/>
      <c r="H23" s="3"/>
      <c r="I23" s="3"/>
      <c r="J23" s="69"/>
    </row>
    <row r="24" spans="1:10" x14ac:dyDescent="0.25">
      <c r="A24" s="79"/>
      <c r="B24" s="81"/>
      <c r="C24" s="51"/>
      <c r="D24" s="80"/>
      <c r="E24" s="78"/>
      <c r="F24" s="3"/>
      <c r="G24" s="3"/>
      <c r="H24" s="3"/>
      <c r="I24" s="3"/>
      <c r="J24" s="69"/>
    </row>
    <row r="25" spans="1:10" x14ac:dyDescent="0.25">
      <c r="A25" s="79"/>
      <c r="B25" s="81"/>
      <c r="C25" s="51"/>
      <c r="D25" s="80"/>
      <c r="E25" s="69"/>
      <c r="F25" s="3"/>
      <c r="G25" s="3"/>
      <c r="H25" s="3"/>
      <c r="I25" s="3"/>
      <c r="J25" s="69"/>
    </row>
    <row r="26" spans="1:10" x14ac:dyDescent="0.25">
      <c r="A26" s="79"/>
      <c r="B26" s="81"/>
      <c r="C26" s="51"/>
      <c r="D26" s="80"/>
      <c r="E26" s="69"/>
      <c r="F26" s="3"/>
      <c r="G26" s="3"/>
      <c r="H26" s="3"/>
      <c r="I26" s="3"/>
      <c r="J26" s="69"/>
    </row>
    <row r="27" spans="1:10" x14ac:dyDescent="0.25">
      <c r="A27" s="79"/>
      <c r="B27" s="81"/>
      <c r="C27" s="51"/>
      <c r="D27" s="80"/>
      <c r="E27" s="69"/>
      <c r="F27" s="3"/>
      <c r="G27" s="3"/>
      <c r="H27" s="3"/>
      <c r="I27" s="3"/>
      <c r="J27" s="69"/>
    </row>
    <row r="28" spans="1:10" x14ac:dyDescent="0.25">
      <c r="A28" s="79"/>
      <c r="B28" s="81"/>
      <c r="C28" s="51"/>
      <c r="D28" s="80"/>
      <c r="E28" s="69"/>
      <c r="F28" s="3"/>
      <c r="G28" s="3"/>
      <c r="H28" s="3"/>
      <c r="I28" s="3"/>
      <c r="J28" s="69"/>
    </row>
    <row r="29" spans="1:10" ht="35.25" customHeight="1" x14ac:dyDescent="0.25">
      <c r="A29" s="79"/>
      <c r="B29" s="81"/>
      <c r="C29" s="51"/>
      <c r="D29" s="80"/>
      <c r="E29" s="69"/>
      <c r="F29" s="3"/>
      <c r="G29" s="3"/>
      <c r="H29" s="3"/>
      <c r="I29" s="3"/>
      <c r="J29" s="69"/>
    </row>
    <row r="30" spans="1:10" ht="33" customHeight="1" x14ac:dyDescent="0.25">
      <c r="A30" s="79"/>
      <c r="B30" s="81"/>
      <c r="C30" s="51"/>
      <c r="D30" s="80"/>
      <c r="E30" s="69"/>
      <c r="F30" s="3"/>
      <c r="G30" s="3"/>
      <c r="H30" s="3"/>
      <c r="I30" s="3"/>
      <c r="J30" s="69"/>
    </row>
    <row r="31" spans="1:10" x14ac:dyDescent="0.25">
      <c r="A31" s="79"/>
      <c r="B31" s="81"/>
      <c r="C31" s="51"/>
      <c r="D31" s="80"/>
      <c r="E31" s="69"/>
      <c r="F31" s="3"/>
      <c r="G31" s="3"/>
      <c r="H31" s="3"/>
      <c r="I31" s="3"/>
      <c r="J31" s="69"/>
    </row>
    <row r="32" spans="1:10" x14ac:dyDescent="0.25">
      <c r="A32" s="79"/>
      <c r="B32" s="81"/>
      <c r="C32" s="51"/>
      <c r="D32" s="80"/>
      <c r="E32" s="69"/>
      <c r="F32" s="3"/>
      <c r="G32" s="3"/>
      <c r="H32" s="3"/>
      <c r="I32" s="3"/>
      <c r="J32" s="69"/>
    </row>
    <row r="33" spans="1:10" x14ac:dyDescent="0.25">
      <c r="A33" s="79"/>
      <c r="B33" s="81"/>
      <c r="C33" s="51"/>
      <c r="D33" s="80"/>
      <c r="E33" s="69"/>
      <c r="F33" s="3"/>
      <c r="G33" s="3"/>
      <c r="H33" s="3"/>
      <c r="I33" s="3"/>
      <c r="J33" s="69"/>
    </row>
    <row r="34" spans="1:10" x14ac:dyDescent="0.25">
      <c r="A34" s="79"/>
      <c r="B34" s="81"/>
      <c r="C34" s="51"/>
      <c r="D34" s="80"/>
      <c r="E34" s="69"/>
      <c r="F34" s="3"/>
      <c r="G34" s="3"/>
      <c r="H34" s="3"/>
      <c r="I34" s="3"/>
      <c r="J34" s="69"/>
    </row>
    <row r="37" spans="1:10" ht="15.75" thickBot="1" x14ac:dyDescent="0.3"/>
    <row r="38" spans="1:10" x14ac:dyDescent="0.25">
      <c r="B38" s="146" t="s">
        <v>63</v>
      </c>
      <c r="C38" s="147"/>
    </row>
    <row r="39" spans="1:10" x14ac:dyDescent="0.25">
      <c r="B39" s="148"/>
      <c r="C39" s="149"/>
    </row>
    <row r="40" spans="1:10" ht="30" x14ac:dyDescent="0.25">
      <c r="B40" s="95" t="s">
        <v>58</v>
      </c>
      <c r="C40" s="93"/>
    </row>
    <row r="41" spans="1:10" x14ac:dyDescent="0.25">
      <c r="B41" s="95" t="s">
        <v>59</v>
      </c>
      <c r="C41" s="97"/>
    </row>
    <row r="42" spans="1:10" x14ac:dyDescent="0.25">
      <c r="B42" s="95" t="s">
        <v>60</v>
      </c>
      <c r="C42" s="93"/>
    </row>
    <row r="43" spans="1:10" x14ac:dyDescent="0.25">
      <c r="B43" s="95" t="s">
        <v>61</v>
      </c>
      <c r="C43" s="93"/>
    </row>
    <row r="44" spans="1:10" ht="15.75" thickBot="1" x14ac:dyDescent="0.3">
      <c r="B44" s="96" t="s">
        <v>62</v>
      </c>
      <c r="C44" s="94"/>
    </row>
  </sheetData>
  <mergeCells count="2">
    <mergeCell ref="A1:J2"/>
    <mergeCell ref="B38:C39"/>
  </mergeCells>
  <pageMargins left="0.7" right="0.7" top="0.75" bottom="0.75" header="0.3" footer="0.3"/>
  <pageSetup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Hoja4!$B$2:$B$4</xm:f>
          </x14:formula1>
          <xm:sqref>F33:I33 G34:I34 F4:I31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J47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0" sqref="F20"/>
    </sheetView>
  </sheetViews>
  <sheetFormatPr baseColWidth="10" defaultRowHeight="15" x14ac:dyDescent="0.25"/>
  <cols>
    <col min="1" max="1" width="16.140625" style="41" bestFit="1" customWidth="1"/>
    <col min="2" max="2" width="40.5703125" style="4" customWidth="1"/>
    <col min="3" max="3" width="28.42578125" style="4" customWidth="1"/>
    <col min="4" max="4" width="14.28515625" style="4" bestFit="1" customWidth="1"/>
    <col min="5" max="5" width="11.7109375" style="15" customWidth="1"/>
    <col min="6" max="6" width="14.5703125" customWidth="1"/>
    <col min="7" max="7" width="14" customWidth="1"/>
    <col min="10" max="10" width="46.28515625" style="15" customWidth="1"/>
  </cols>
  <sheetData>
    <row r="1" spans="1:10" x14ac:dyDescent="0.25">
      <c r="A1" s="152" t="s">
        <v>24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59.25" customHeight="1" x14ac:dyDescent="0.25">
      <c r="A3" s="40" t="s">
        <v>18</v>
      </c>
      <c r="B3" s="6" t="s">
        <v>19</v>
      </c>
      <c r="C3" s="6" t="s">
        <v>4</v>
      </c>
      <c r="D3" s="6" t="s">
        <v>23</v>
      </c>
      <c r="E3" s="13" t="s">
        <v>50</v>
      </c>
      <c r="F3" s="6" t="s">
        <v>13</v>
      </c>
      <c r="G3" s="6" t="s">
        <v>14</v>
      </c>
      <c r="H3" s="6" t="s">
        <v>15</v>
      </c>
      <c r="I3" s="6" t="s">
        <v>16</v>
      </c>
      <c r="J3" s="13" t="s">
        <v>17</v>
      </c>
    </row>
    <row r="4" spans="1:10" x14ac:dyDescent="0.25">
      <c r="A4" s="82"/>
      <c r="B4" s="82"/>
      <c r="C4" s="3"/>
      <c r="D4" s="3"/>
      <c r="E4" s="78"/>
      <c r="F4" s="3"/>
      <c r="G4" s="3"/>
      <c r="H4" s="3"/>
      <c r="I4" s="3"/>
      <c r="J4" s="69"/>
    </row>
    <row r="5" spans="1:10" x14ac:dyDescent="0.25">
      <c r="A5" s="82"/>
      <c r="B5" s="82"/>
      <c r="C5" s="3"/>
      <c r="D5" s="3"/>
      <c r="E5" s="47"/>
      <c r="F5" s="3"/>
      <c r="G5" s="3"/>
      <c r="H5" s="3"/>
      <c r="I5" s="3"/>
      <c r="J5" s="69"/>
    </row>
    <row r="6" spans="1:10" x14ac:dyDescent="0.25">
      <c r="A6" s="82"/>
      <c r="B6" s="82"/>
      <c r="C6" s="3"/>
      <c r="D6" s="3"/>
      <c r="E6" s="78"/>
      <c r="F6" s="3"/>
      <c r="G6" s="3"/>
      <c r="H6" s="3"/>
      <c r="I6" s="3"/>
      <c r="J6" s="69"/>
    </row>
    <row r="7" spans="1:10" x14ac:dyDescent="0.25">
      <c r="A7" s="82"/>
      <c r="B7" s="82"/>
      <c r="C7" s="3"/>
      <c r="D7" s="3"/>
      <c r="E7" s="47"/>
      <c r="F7" s="3"/>
      <c r="G7" s="3"/>
      <c r="H7" s="3"/>
      <c r="I7" s="3"/>
      <c r="J7" s="69"/>
    </row>
    <row r="8" spans="1:10" x14ac:dyDescent="0.25">
      <c r="A8" s="82"/>
      <c r="B8" s="82"/>
      <c r="C8" s="3"/>
      <c r="D8" s="3"/>
      <c r="E8" s="78"/>
      <c r="F8" s="3"/>
      <c r="G8" s="3"/>
      <c r="H8" s="3"/>
      <c r="I8" s="3"/>
      <c r="J8" s="69"/>
    </row>
    <row r="9" spans="1:10" x14ac:dyDescent="0.25">
      <c r="A9" s="82"/>
      <c r="B9" s="82"/>
      <c r="C9" s="3"/>
      <c r="D9" s="3"/>
      <c r="E9" s="47"/>
      <c r="F9" s="3"/>
      <c r="G9" s="3"/>
      <c r="H9" s="3"/>
      <c r="I9" s="3"/>
      <c r="J9" s="69"/>
    </row>
    <row r="10" spans="1:10" x14ac:dyDescent="0.25">
      <c r="A10" s="82"/>
      <c r="B10" s="82"/>
      <c r="C10" s="3"/>
      <c r="D10" s="3"/>
      <c r="E10" s="78"/>
      <c r="F10" s="3"/>
      <c r="G10" s="3"/>
      <c r="H10" s="3"/>
      <c r="I10" s="3"/>
      <c r="J10" s="69"/>
    </row>
    <row r="11" spans="1:10" x14ac:dyDescent="0.25">
      <c r="A11" s="82"/>
      <c r="B11" s="82"/>
      <c r="C11" s="3"/>
      <c r="D11" s="3"/>
      <c r="E11" s="47"/>
      <c r="F11" s="3"/>
      <c r="G11" s="3"/>
      <c r="H11" s="3"/>
      <c r="I11" s="3"/>
      <c r="J11" s="69"/>
    </row>
    <row r="12" spans="1:10" x14ac:dyDescent="0.25">
      <c r="A12" s="82"/>
      <c r="B12" s="82"/>
      <c r="C12" s="3"/>
      <c r="D12" s="3"/>
      <c r="E12" s="78"/>
      <c r="F12" s="3"/>
      <c r="G12" s="3"/>
      <c r="H12" s="3"/>
      <c r="I12" s="3"/>
      <c r="J12" s="69"/>
    </row>
    <row r="13" spans="1:10" x14ac:dyDescent="0.25">
      <c r="A13" s="82"/>
      <c r="B13" s="82"/>
      <c r="C13" s="3"/>
      <c r="D13" s="3"/>
      <c r="E13" s="47"/>
      <c r="F13" s="3"/>
      <c r="G13" s="3"/>
      <c r="H13" s="3"/>
      <c r="I13" s="3"/>
      <c r="J13" s="69"/>
    </row>
    <row r="14" spans="1:10" s="12" customFormat="1" x14ac:dyDescent="0.25">
      <c r="A14" s="82"/>
      <c r="B14" s="82"/>
      <c r="C14" s="3"/>
      <c r="D14" s="3"/>
      <c r="E14" s="78"/>
      <c r="F14" s="3"/>
      <c r="G14" s="3"/>
      <c r="H14" s="3"/>
      <c r="I14" s="3"/>
      <c r="J14" s="69"/>
    </row>
    <row r="15" spans="1:10" x14ac:dyDescent="0.25">
      <c r="A15" s="82"/>
      <c r="B15" s="82"/>
      <c r="C15" s="3"/>
      <c r="D15" s="3"/>
      <c r="E15" s="47"/>
      <c r="F15" s="3"/>
      <c r="G15" s="3"/>
      <c r="H15" s="3"/>
      <c r="I15" s="3"/>
      <c r="J15" s="69"/>
    </row>
    <row r="16" spans="1:10" s="12" customFormat="1" x14ac:dyDescent="0.25">
      <c r="A16" s="82"/>
      <c r="B16" s="82"/>
      <c r="C16" s="3"/>
      <c r="D16" s="3"/>
      <c r="E16" s="78"/>
      <c r="F16" s="3"/>
      <c r="G16" s="3"/>
      <c r="H16" s="3"/>
      <c r="I16" s="3"/>
      <c r="J16" s="69"/>
    </row>
    <row r="17" spans="1:10" x14ac:dyDescent="0.25">
      <c r="A17" s="82"/>
      <c r="B17" s="82"/>
      <c r="C17" s="3"/>
      <c r="D17" s="3"/>
      <c r="E17" s="47"/>
      <c r="F17" s="3"/>
      <c r="G17" s="3"/>
      <c r="H17" s="3"/>
      <c r="I17" s="3"/>
      <c r="J17" s="69"/>
    </row>
    <row r="18" spans="1:10" x14ac:dyDescent="0.25">
      <c r="A18" s="82"/>
      <c r="B18" s="82"/>
      <c r="C18" s="3"/>
      <c r="D18" s="3"/>
      <c r="E18" s="78"/>
      <c r="F18" s="3"/>
      <c r="G18" s="3"/>
      <c r="H18" s="5"/>
      <c r="I18" s="3"/>
      <c r="J18" s="69"/>
    </row>
    <row r="19" spans="1:10" x14ac:dyDescent="0.25">
      <c r="A19" s="82"/>
      <c r="B19" s="82"/>
      <c r="C19" s="3"/>
      <c r="D19" s="3"/>
      <c r="E19" s="47"/>
      <c r="F19" s="3"/>
      <c r="G19" s="3"/>
      <c r="H19" s="3"/>
      <c r="I19" s="3"/>
      <c r="J19" s="69"/>
    </row>
    <row r="20" spans="1:10" x14ac:dyDescent="0.25">
      <c r="A20" s="82"/>
      <c r="B20" s="82"/>
      <c r="C20" s="3"/>
      <c r="D20" s="3"/>
      <c r="E20" s="78"/>
      <c r="F20" s="3"/>
      <c r="G20" s="3"/>
      <c r="H20" s="3"/>
      <c r="I20" s="3"/>
      <c r="J20" s="69"/>
    </row>
    <row r="21" spans="1:10" x14ac:dyDescent="0.25">
      <c r="A21" s="82"/>
      <c r="B21" s="82"/>
      <c r="C21" s="3"/>
      <c r="D21" s="3"/>
      <c r="E21" s="47"/>
      <c r="F21" s="3"/>
      <c r="G21" s="5"/>
      <c r="H21" s="5"/>
      <c r="I21" s="5"/>
      <c r="J21" s="69"/>
    </row>
    <row r="22" spans="1:10" x14ac:dyDescent="0.25">
      <c r="A22" s="82"/>
      <c r="B22" s="82"/>
      <c r="C22" s="3"/>
      <c r="D22" s="3"/>
      <c r="E22" s="78"/>
      <c r="F22" s="3"/>
      <c r="G22" s="3"/>
      <c r="H22" s="3"/>
      <c r="I22" s="3"/>
      <c r="J22" s="69"/>
    </row>
    <row r="23" spans="1:10" x14ac:dyDescent="0.25">
      <c r="A23" s="82"/>
      <c r="B23" s="82"/>
      <c r="C23" s="3"/>
      <c r="D23" s="3"/>
      <c r="E23" s="47"/>
      <c r="F23" s="3"/>
      <c r="G23" s="3"/>
      <c r="H23" s="3"/>
      <c r="I23" s="3"/>
      <c r="J23" s="69"/>
    </row>
    <row r="24" spans="1:10" x14ac:dyDescent="0.25">
      <c r="A24" s="82"/>
      <c r="B24" s="82"/>
      <c r="C24" s="3"/>
      <c r="D24" s="3"/>
      <c r="E24" s="78"/>
      <c r="F24" s="3"/>
      <c r="G24" s="3"/>
      <c r="H24" s="3"/>
      <c r="I24" s="3"/>
      <c r="J24" s="69"/>
    </row>
    <row r="25" spans="1:10" x14ac:dyDescent="0.25">
      <c r="A25" s="82"/>
      <c r="B25" s="82"/>
      <c r="C25" s="3"/>
      <c r="D25" s="3"/>
      <c r="E25" s="47"/>
      <c r="F25" s="3"/>
      <c r="G25" s="5"/>
      <c r="H25" s="3"/>
      <c r="I25" s="3"/>
      <c r="J25" s="69"/>
    </row>
    <row r="26" spans="1:10" x14ac:dyDescent="0.25">
      <c r="A26" s="82"/>
      <c r="B26" s="82"/>
      <c r="C26" s="3"/>
      <c r="D26" s="3"/>
      <c r="E26" s="78"/>
      <c r="F26" s="3"/>
      <c r="G26" s="5"/>
      <c r="H26" s="3"/>
      <c r="I26" s="3"/>
      <c r="J26" s="69"/>
    </row>
    <row r="27" spans="1:10" x14ac:dyDescent="0.25">
      <c r="A27" s="82"/>
      <c r="B27" s="82"/>
      <c r="C27" s="3"/>
      <c r="D27" s="3"/>
      <c r="E27" s="47"/>
      <c r="F27" s="3"/>
      <c r="G27" s="5"/>
      <c r="H27" s="3"/>
      <c r="I27" s="3"/>
      <c r="J27" s="69"/>
    </row>
    <row r="28" spans="1:10" x14ac:dyDescent="0.25">
      <c r="A28" s="82"/>
      <c r="B28" s="82"/>
      <c r="C28" s="3"/>
      <c r="D28" s="3"/>
      <c r="E28" s="78"/>
      <c r="F28" s="3"/>
      <c r="G28" s="5"/>
      <c r="H28" s="5"/>
      <c r="I28" s="5"/>
      <c r="J28" s="69"/>
    </row>
    <row r="29" spans="1:10" x14ac:dyDescent="0.25">
      <c r="A29" s="82"/>
      <c r="B29" s="82"/>
      <c r="C29" s="3"/>
      <c r="D29" s="3"/>
      <c r="E29" s="47"/>
      <c r="F29" s="3"/>
      <c r="G29" s="5"/>
      <c r="H29" s="3"/>
      <c r="I29" s="3"/>
      <c r="J29" s="69"/>
    </row>
    <row r="30" spans="1:10" x14ac:dyDescent="0.25">
      <c r="A30" s="82"/>
      <c r="B30" s="82"/>
      <c r="C30" s="3"/>
      <c r="D30" s="3"/>
      <c r="E30" s="78"/>
      <c r="F30" s="3"/>
      <c r="G30" s="5"/>
      <c r="H30" s="3"/>
      <c r="I30" s="3"/>
      <c r="J30" s="69"/>
    </row>
    <row r="31" spans="1:10" x14ac:dyDescent="0.25">
      <c r="A31" s="82"/>
      <c r="B31" s="82"/>
      <c r="C31" s="3"/>
      <c r="D31" s="3"/>
      <c r="E31" s="47"/>
      <c r="F31" s="3"/>
      <c r="G31" s="5"/>
      <c r="H31" s="3"/>
      <c r="I31" s="3"/>
      <c r="J31" s="69"/>
    </row>
    <row r="32" spans="1:10" x14ac:dyDescent="0.25">
      <c r="A32" s="82"/>
      <c r="B32" s="82"/>
      <c r="C32" s="3"/>
      <c r="D32" s="3"/>
      <c r="E32" s="78"/>
      <c r="F32" s="3"/>
      <c r="G32" s="5"/>
      <c r="H32" s="3"/>
      <c r="I32" s="3"/>
      <c r="J32" s="69"/>
    </row>
    <row r="33" spans="1:10" x14ac:dyDescent="0.25">
      <c r="A33" s="82"/>
      <c r="B33" s="82"/>
      <c r="C33" s="3"/>
      <c r="D33" s="3"/>
      <c r="E33" s="47"/>
      <c r="F33" s="3"/>
      <c r="G33" s="5"/>
      <c r="H33" s="3"/>
      <c r="I33" s="3"/>
      <c r="J33" s="69"/>
    </row>
    <row r="34" spans="1:10" x14ac:dyDescent="0.25">
      <c r="A34" s="82"/>
      <c r="B34" s="82"/>
      <c r="C34" s="3"/>
      <c r="D34" s="3"/>
      <c r="E34" s="78"/>
      <c r="F34" s="3"/>
      <c r="G34" s="5"/>
      <c r="H34" s="3"/>
      <c r="I34" s="3"/>
      <c r="J34" s="69"/>
    </row>
    <row r="35" spans="1:10" x14ac:dyDescent="0.25">
      <c r="A35" s="82"/>
      <c r="B35" s="82"/>
      <c r="C35" s="3"/>
      <c r="D35" s="3"/>
      <c r="E35" s="78"/>
      <c r="F35" s="3"/>
      <c r="G35" s="5"/>
      <c r="H35" s="3"/>
      <c r="I35" s="3"/>
      <c r="J35" s="69"/>
    </row>
    <row r="36" spans="1:10" x14ac:dyDescent="0.25">
      <c r="A36" s="82"/>
      <c r="B36" s="82"/>
      <c r="C36" s="3"/>
      <c r="D36" s="3"/>
      <c r="E36" s="69"/>
      <c r="F36" s="3"/>
      <c r="G36" s="5"/>
      <c r="H36" s="3"/>
      <c r="I36" s="3"/>
      <c r="J36" s="69"/>
    </row>
    <row r="40" spans="1:10" ht="15.75" thickBot="1" x14ac:dyDescent="0.3"/>
    <row r="41" spans="1:10" x14ac:dyDescent="0.25">
      <c r="B41" s="146" t="s">
        <v>63</v>
      </c>
      <c r="C41" s="147"/>
    </row>
    <row r="42" spans="1:10" x14ac:dyDescent="0.25">
      <c r="B42" s="148"/>
      <c r="C42" s="149"/>
    </row>
    <row r="43" spans="1:10" x14ac:dyDescent="0.25">
      <c r="B43" s="95" t="s">
        <v>58</v>
      </c>
      <c r="C43" s="93"/>
    </row>
    <row r="44" spans="1:10" x14ac:dyDescent="0.25">
      <c r="B44" s="95" t="s">
        <v>59</v>
      </c>
      <c r="C44" s="93"/>
    </row>
    <row r="45" spans="1:10" x14ac:dyDescent="0.25">
      <c r="B45" s="95" t="s">
        <v>60</v>
      </c>
      <c r="C45" s="93"/>
    </row>
    <row r="46" spans="1:10" x14ac:dyDescent="0.25">
      <c r="B46" s="95" t="s">
        <v>61</v>
      </c>
      <c r="C46" s="93"/>
    </row>
    <row r="47" spans="1:10" ht="15.75" thickBot="1" x14ac:dyDescent="0.3">
      <c r="B47" s="96" t="s">
        <v>62</v>
      </c>
      <c r="C47" s="93"/>
    </row>
  </sheetData>
  <mergeCells count="2">
    <mergeCell ref="A1:J2"/>
    <mergeCell ref="B41:C42"/>
  </mergeCells>
  <pageMargins left="0.7" right="0.7" top="0.75" bottom="0.75" header="0.3" footer="0.3"/>
  <pageSetup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0000000}">
          <x14:formula1>
            <xm:f>Hoja4!$B$2:$B$4</xm:f>
          </x14:formula1>
          <xm:sqref>F4:I36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G13:J30"/>
  <sheetViews>
    <sheetView topLeftCell="A19" workbookViewId="0">
      <selection activeCell="B25" sqref="B25"/>
    </sheetView>
  </sheetViews>
  <sheetFormatPr baseColWidth="10" defaultRowHeight="15" x14ac:dyDescent="0.25"/>
  <cols>
    <col min="7" max="7" width="33.5703125" bestFit="1" customWidth="1"/>
    <col min="8" max="8" width="25" customWidth="1"/>
  </cols>
  <sheetData>
    <row r="13" spans="8:10" x14ac:dyDescent="0.25">
      <c r="H13" s="3"/>
      <c r="I13" s="3" t="s">
        <v>38</v>
      </c>
      <c r="J13" s="3" t="s">
        <v>39</v>
      </c>
    </row>
    <row r="14" spans="8:10" x14ac:dyDescent="0.25">
      <c r="H14" s="3" t="s">
        <v>36</v>
      </c>
      <c r="I14" s="3">
        <v>1</v>
      </c>
      <c r="J14" s="3">
        <v>2</v>
      </c>
    </row>
    <row r="15" spans="8:10" x14ac:dyDescent="0.25">
      <c r="H15" s="3" t="s">
        <v>37</v>
      </c>
      <c r="I15" s="3">
        <v>1</v>
      </c>
      <c r="J15" s="3">
        <v>2</v>
      </c>
    </row>
    <row r="24" spans="7:8" ht="15.75" thickBot="1" x14ac:dyDescent="0.3"/>
    <row r="25" spans="7:8" ht="45.75" thickBot="1" x14ac:dyDescent="0.3">
      <c r="G25" s="87" t="s">
        <v>55</v>
      </c>
      <c r="H25" s="88" t="s">
        <v>56</v>
      </c>
    </row>
    <row r="26" spans="7:8" x14ac:dyDescent="0.25">
      <c r="G26" s="85" t="s">
        <v>51</v>
      </c>
      <c r="H26" s="86">
        <v>20</v>
      </c>
    </row>
    <row r="27" spans="7:8" x14ac:dyDescent="0.25">
      <c r="G27" s="83" t="s">
        <v>52</v>
      </c>
      <c r="H27" s="84">
        <v>1</v>
      </c>
    </row>
    <row r="28" spans="7:8" x14ac:dyDescent="0.25">
      <c r="G28" s="83" t="s">
        <v>53</v>
      </c>
      <c r="H28" s="84">
        <v>1</v>
      </c>
    </row>
    <row r="29" spans="7:8" ht="15.75" thickBot="1" x14ac:dyDescent="0.3">
      <c r="G29" s="89" t="s">
        <v>54</v>
      </c>
      <c r="H29" s="90">
        <v>1</v>
      </c>
    </row>
    <row r="30" spans="7:8" ht="15.75" thickBot="1" x14ac:dyDescent="0.3">
      <c r="G30" s="91" t="s">
        <v>57</v>
      </c>
      <c r="H30" s="92">
        <v>23</v>
      </c>
    </row>
  </sheetData>
  <pageMargins left="0.7" right="0.7" top="0.75" bottom="0.75" header="0.3" footer="0.3"/>
  <pageSetup paperSize="1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5" sqref="B5"/>
    </sheetView>
  </sheetViews>
  <sheetFormatPr baseColWidth="10" defaultRowHeight="15" x14ac:dyDescent="0.25"/>
  <sheetData>
    <row r="2" spans="2:2" x14ac:dyDescent="0.25">
      <c r="B2" t="s">
        <v>1</v>
      </c>
    </row>
    <row r="3" spans="2:2" x14ac:dyDescent="0.25">
      <c r="B3" t="s">
        <v>2</v>
      </c>
    </row>
    <row r="4" spans="2:2" x14ac:dyDescent="0.25">
      <c r="B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EM46"/>
  <sheetViews>
    <sheetView zoomScale="70" zoomScaleNormal="70" workbookViewId="0">
      <pane xSplit="2" ySplit="4" topLeftCell="C29" activePane="bottomRight" state="frozen"/>
      <selection pane="topRight" activeCell="B1" sqref="B1"/>
      <selection pane="bottomLeft" activeCell="A4" sqref="A4"/>
      <selection pane="bottomRight" activeCell="F39" sqref="F39"/>
    </sheetView>
  </sheetViews>
  <sheetFormatPr baseColWidth="10" defaultRowHeight="15" x14ac:dyDescent="0.25"/>
  <cols>
    <col min="1" max="1" width="11.42578125" style="19"/>
    <col min="2" max="2" width="16.140625" bestFit="1" customWidth="1"/>
    <col min="3" max="3" width="30.5703125" style="4" customWidth="1"/>
    <col min="4" max="4" width="70.5703125" style="4" bestFit="1" customWidth="1"/>
    <col min="5" max="6" width="28.7109375" style="4" customWidth="1"/>
    <col min="7" max="7" width="14.5703125" customWidth="1"/>
    <col min="8" max="8" width="14" customWidth="1"/>
    <col min="9" max="9" width="13.85546875" bestFit="1" customWidth="1"/>
    <col min="11" max="11" width="25.42578125" style="4" bestFit="1" customWidth="1"/>
    <col min="12" max="12" width="11.42578125" style="19"/>
    <col min="13" max="13" width="18.28515625" style="19" customWidth="1"/>
    <col min="14" max="14" width="11.42578125" style="19"/>
    <col min="15" max="15" width="21" style="19" customWidth="1"/>
    <col min="16" max="16" width="7.85546875" style="19" bestFit="1" customWidth="1"/>
    <col min="17" max="17" width="16.85546875" style="19" bestFit="1" customWidth="1"/>
    <col min="18" max="18" width="6.42578125" style="19" bestFit="1" customWidth="1"/>
    <col min="19" max="19" width="15" style="19" bestFit="1" customWidth="1"/>
    <col min="20" max="20" width="7.42578125" style="19" bestFit="1" customWidth="1"/>
    <col min="21" max="21" width="11.42578125" style="19"/>
    <col min="22" max="22" width="7.42578125" style="19" bestFit="1" customWidth="1"/>
    <col min="23" max="143" width="11.42578125" style="19"/>
  </cols>
  <sheetData>
    <row r="1" spans="1:143" x14ac:dyDescent="0.25">
      <c r="B1" s="136" t="s">
        <v>24</v>
      </c>
      <c r="C1" s="137"/>
      <c r="D1" s="137"/>
      <c r="E1" s="137"/>
      <c r="F1" s="137"/>
      <c r="G1" s="137"/>
      <c r="H1" s="137"/>
      <c r="I1" s="137"/>
      <c r="J1" s="137"/>
      <c r="K1" s="138"/>
    </row>
    <row r="2" spans="1:143" x14ac:dyDescent="0.25">
      <c r="B2" s="139"/>
      <c r="C2" s="140"/>
      <c r="D2" s="140"/>
      <c r="E2" s="140"/>
      <c r="F2" s="140"/>
      <c r="G2" s="140"/>
      <c r="H2" s="140"/>
      <c r="I2" s="140"/>
      <c r="J2" s="140"/>
      <c r="K2" s="141"/>
    </row>
    <row r="3" spans="1:143" ht="52.5" customHeight="1" x14ac:dyDescent="0.4">
      <c r="B3" s="144" t="s">
        <v>64</v>
      </c>
      <c r="C3" s="145"/>
      <c r="D3" s="145"/>
      <c r="E3" s="75"/>
      <c r="F3" s="75"/>
      <c r="G3" s="75"/>
      <c r="H3" s="75"/>
      <c r="I3" s="75"/>
      <c r="J3" s="75"/>
      <c r="K3" s="76"/>
    </row>
    <row r="4" spans="1:143" ht="34.5" customHeight="1" x14ac:dyDescent="0.25">
      <c r="B4" s="22" t="s">
        <v>18</v>
      </c>
      <c r="C4" s="17" t="s">
        <v>0</v>
      </c>
      <c r="D4" s="17" t="s">
        <v>19</v>
      </c>
      <c r="E4" s="17" t="s">
        <v>4</v>
      </c>
      <c r="F4" s="17" t="s">
        <v>40</v>
      </c>
      <c r="G4" s="17" t="s">
        <v>13</v>
      </c>
      <c r="H4" s="17" t="s">
        <v>14</v>
      </c>
      <c r="I4" s="17" t="s">
        <v>15</v>
      </c>
      <c r="J4" s="17" t="s">
        <v>16</v>
      </c>
      <c r="K4" s="23" t="s">
        <v>17</v>
      </c>
    </row>
    <row r="5" spans="1:143" s="3" customFormat="1" ht="38.25" x14ac:dyDescent="0.25">
      <c r="A5" s="19"/>
      <c r="B5" s="98">
        <v>1382019</v>
      </c>
      <c r="C5" s="47" t="s">
        <v>65</v>
      </c>
      <c r="D5" s="98" t="s">
        <v>34</v>
      </c>
      <c r="E5" s="98" t="s">
        <v>35</v>
      </c>
      <c r="F5" s="3" t="s">
        <v>22</v>
      </c>
      <c r="G5" s="18" t="s">
        <v>43</v>
      </c>
      <c r="H5" s="18" t="s">
        <v>43</v>
      </c>
      <c r="I5" s="18" t="s">
        <v>2</v>
      </c>
      <c r="J5" s="18" t="s">
        <v>2</v>
      </c>
      <c r="K5" s="18" t="s">
        <v>89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</row>
    <row r="6" spans="1:143" s="3" customFormat="1" ht="29.25" customHeight="1" x14ac:dyDescent="0.25">
      <c r="A6" s="19"/>
      <c r="B6" s="98">
        <v>3112019</v>
      </c>
      <c r="C6" s="47" t="s">
        <v>66</v>
      </c>
      <c r="D6" s="98" t="s">
        <v>5</v>
      </c>
      <c r="E6" s="98" t="s">
        <v>9</v>
      </c>
      <c r="F6" s="3" t="s">
        <v>22</v>
      </c>
      <c r="G6" s="18" t="s">
        <v>43</v>
      </c>
      <c r="H6" s="18" t="s">
        <v>43</v>
      </c>
      <c r="I6" s="18" t="s">
        <v>2</v>
      </c>
      <c r="J6" s="18" t="s">
        <v>2</v>
      </c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</row>
    <row r="7" spans="1:143" s="3" customFormat="1" ht="25.5" x14ac:dyDescent="0.25">
      <c r="A7" s="19"/>
      <c r="B7" s="98">
        <v>8752019</v>
      </c>
      <c r="C7" s="47" t="s">
        <v>67</v>
      </c>
      <c r="D7" s="98" t="s">
        <v>11</v>
      </c>
      <c r="E7" s="98" t="s">
        <v>12</v>
      </c>
      <c r="F7" s="3" t="s">
        <v>22</v>
      </c>
      <c r="G7" s="18" t="s">
        <v>43</v>
      </c>
      <c r="H7" s="18" t="s">
        <v>43</v>
      </c>
      <c r="I7" s="18" t="s">
        <v>2</v>
      </c>
      <c r="J7" s="18" t="s">
        <v>2</v>
      </c>
      <c r="K7" s="18" t="s">
        <v>90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</row>
    <row r="8" spans="1:143" s="3" customFormat="1" x14ac:dyDescent="0.25">
      <c r="A8" s="19"/>
      <c r="B8" s="98">
        <v>10942019</v>
      </c>
      <c r="C8" s="47" t="s">
        <v>68</v>
      </c>
      <c r="D8" s="98" t="s">
        <v>44</v>
      </c>
      <c r="E8" s="98" t="s">
        <v>12</v>
      </c>
      <c r="F8" s="3" t="s">
        <v>22</v>
      </c>
      <c r="G8" s="18" t="s">
        <v>43</v>
      </c>
      <c r="H8" s="18" t="s">
        <v>43</v>
      </c>
      <c r="I8" s="18" t="s">
        <v>2</v>
      </c>
      <c r="J8" s="18" t="s">
        <v>2</v>
      </c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</row>
    <row r="9" spans="1:143" s="3" customFormat="1" x14ac:dyDescent="0.25">
      <c r="A9" s="19"/>
      <c r="B9" s="98">
        <v>14342019</v>
      </c>
      <c r="C9" s="47" t="s">
        <v>69</v>
      </c>
      <c r="D9" s="98" t="s">
        <v>11</v>
      </c>
      <c r="E9" s="98" t="s">
        <v>9</v>
      </c>
      <c r="F9" s="3" t="s">
        <v>22</v>
      </c>
      <c r="G9" s="18" t="s">
        <v>43</v>
      </c>
      <c r="H9" s="18" t="s">
        <v>43</v>
      </c>
      <c r="I9" s="18" t="s">
        <v>2</v>
      </c>
      <c r="J9" s="18" t="s">
        <v>2</v>
      </c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</row>
    <row r="10" spans="1:143" s="3" customFormat="1" x14ac:dyDescent="0.25">
      <c r="A10" s="19"/>
      <c r="B10" s="98">
        <v>17952019</v>
      </c>
      <c r="C10" s="47" t="s">
        <v>70</v>
      </c>
      <c r="D10" s="98" t="s">
        <v>5</v>
      </c>
      <c r="E10" s="98" t="s">
        <v>9</v>
      </c>
      <c r="F10" s="3" t="s">
        <v>22</v>
      </c>
      <c r="G10" s="18" t="s">
        <v>43</v>
      </c>
      <c r="H10" s="18" t="s">
        <v>43</v>
      </c>
      <c r="I10" s="18" t="s">
        <v>2</v>
      </c>
      <c r="J10" s="18" t="s">
        <v>2</v>
      </c>
      <c r="K10" s="1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</row>
    <row r="11" spans="1:143" s="3" customFormat="1" x14ac:dyDescent="0.25">
      <c r="A11" s="19"/>
      <c r="B11" s="98">
        <v>22222019</v>
      </c>
      <c r="C11" s="47" t="s">
        <v>71</v>
      </c>
      <c r="D11" s="98" t="s">
        <v>5</v>
      </c>
      <c r="E11" s="98" t="s">
        <v>9</v>
      </c>
      <c r="F11" s="3" t="s">
        <v>22</v>
      </c>
      <c r="G11" s="18" t="s">
        <v>43</v>
      </c>
      <c r="H11" s="18" t="s">
        <v>43</v>
      </c>
      <c r="I11" s="18" t="s">
        <v>2</v>
      </c>
      <c r="J11" s="18" t="s">
        <v>2</v>
      </c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</row>
    <row r="12" spans="1:143" s="3" customFormat="1" x14ac:dyDescent="0.25">
      <c r="A12" s="19"/>
      <c r="B12" s="98">
        <v>22732019</v>
      </c>
      <c r="C12" s="47" t="s">
        <v>72</v>
      </c>
      <c r="D12" s="98" t="s">
        <v>34</v>
      </c>
      <c r="E12" s="98" t="s">
        <v>6</v>
      </c>
      <c r="F12" s="3" t="s">
        <v>22</v>
      </c>
      <c r="G12" s="18" t="s">
        <v>43</v>
      </c>
      <c r="H12" s="18" t="s">
        <v>43</v>
      </c>
      <c r="I12" s="18" t="s">
        <v>2</v>
      </c>
      <c r="J12" s="18" t="s">
        <v>2</v>
      </c>
      <c r="K12" s="1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</row>
    <row r="13" spans="1:143" s="3" customFormat="1" x14ac:dyDescent="0.25">
      <c r="A13" s="19"/>
      <c r="B13" s="98">
        <v>24532019</v>
      </c>
      <c r="C13" s="47" t="s">
        <v>41</v>
      </c>
      <c r="D13" s="98" t="s">
        <v>5</v>
      </c>
      <c r="E13" s="98" t="s">
        <v>9</v>
      </c>
      <c r="F13" s="3" t="s">
        <v>22</v>
      </c>
      <c r="G13" s="18" t="s">
        <v>43</v>
      </c>
      <c r="H13" s="18" t="s">
        <v>43</v>
      </c>
      <c r="I13" s="18" t="s">
        <v>2</v>
      </c>
      <c r="J13" s="18" t="s">
        <v>2</v>
      </c>
      <c r="K13" s="1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</row>
    <row r="14" spans="1:143" s="3" customFormat="1" ht="25.5" x14ac:dyDescent="0.25">
      <c r="A14" s="19"/>
      <c r="B14" s="98">
        <v>26212019</v>
      </c>
      <c r="C14" s="47" t="s">
        <v>73</v>
      </c>
      <c r="D14" s="98" t="s">
        <v>11</v>
      </c>
      <c r="E14" s="98" t="s">
        <v>12</v>
      </c>
      <c r="F14" s="3" t="s">
        <v>22</v>
      </c>
      <c r="G14" s="18" t="s">
        <v>43</v>
      </c>
      <c r="H14" s="18" t="s">
        <v>43</v>
      </c>
      <c r="I14" s="18" t="s">
        <v>2</v>
      </c>
      <c r="J14" s="18" t="s">
        <v>2</v>
      </c>
      <c r="K14" s="18" t="s">
        <v>91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</row>
    <row r="15" spans="1:143" s="9" customFormat="1" x14ac:dyDescent="0.25">
      <c r="A15" s="21"/>
      <c r="B15" s="98">
        <v>34072019</v>
      </c>
      <c r="C15" s="47" t="s">
        <v>74</v>
      </c>
      <c r="D15" s="98" t="s">
        <v>5</v>
      </c>
      <c r="E15" s="98" t="s">
        <v>9</v>
      </c>
      <c r="F15" s="3" t="s">
        <v>22</v>
      </c>
      <c r="G15" s="18" t="s">
        <v>43</v>
      </c>
      <c r="H15" s="18" t="s">
        <v>43</v>
      </c>
      <c r="I15" s="18" t="s">
        <v>2</v>
      </c>
      <c r="J15" s="18" t="s">
        <v>2</v>
      </c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</row>
    <row r="16" spans="1:143" s="9" customFormat="1" x14ac:dyDescent="0.25">
      <c r="A16" s="21"/>
      <c r="B16" s="98">
        <v>46402019</v>
      </c>
      <c r="C16" s="47" t="s">
        <v>75</v>
      </c>
      <c r="D16" s="98" t="s">
        <v>5</v>
      </c>
      <c r="E16" s="98" t="s">
        <v>9</v>
      </c>
      <c r="F16" s="3" t="s">
        <v>22</v>
      </c>
      <c r="G16" s="18" t="s">
        <v>43</v>
      </c>
      <c r="H16" s="18" t="s">
        <v>43</v>
      </c>
      <c r="I16" s="18" t="s">
        <v>2</v>
      </c>
      <c r="J16" s="18" t="s">
        <v>2</v>
      </c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</row>
    <row r="17" spans="1:143" s="9" customFormat="1" ht="25.5" x14ac:dyDescent="0.25">
      <c r="A17" s="21"/>
      <c r="B17" s="98">
        <v>50802019</v>
      </c>
      <c r="C17" s="47" t="s">
        <v>76</v>
      </c>
      <c r="D17" s="98" t="s">
        <v>42</v>
      </c>
      <c r="E17" s="98" t="s">
        <v>12</v>
      </c>
      <c r="F17" s="3" t="s">
        <v>22</v>
      </c>
      <c r="G17" s="18"/>
      <c r="H17" s="18"/>
      <c r="I17" s="18"/>
      <c r="J17" s="18"/>
      <c r="K17" s="20" t="s">
        <v>92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</row>
    <row r="18" spans="1:143" s="3" customFormat="1" x14ac:dyDescent="0.25">
      <c r="A18" s="19"/>
      <c r="B18" s="98">
        <v>52572019</v>
      </c>
      <c r="C18" s="47" t="s">
        <v>77</v>
      </c>
      <c r="D18" s="98" t="s">
        <v>5</v>
      </c>
      <c r="E18" s="98" t="s">
        <v>9</v>
      </c>
      <c r="F18" s="3" t="s">
        <v>22</v>
      </c>
      <c r="G18" s="18" t="s">
        <v>43</v>
      </c>
      <c r="H18" s="18" t="s">
        <v>43</v>
      </c>
      <c r="I18" s="18" t="s">
        <v>2</v>
      </c>
      <c r="J18" s="18" t="s">
        <v>2</v>
      </c>
      <c r="K18" s="20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</row>
    <row r="19" spans="1:143" s="3" customFormat="1" ht="47.25" customHeight="1" x14ac:dyDescent="0.25">
      <c r="A19" s="19"/>
      <c r="B19" s="98">
        <v>58922019</v>
      </c>
      <c r="C19" s="47" t="s">
        <v>78</v>
      </c>
      <c r="D19" s="98" t="s">
        <v>5</v>
      </c>
      <c r="E19" s="98" t="s">
        <v>9</v>
      </c>
      <c r="F19" s="3" t="s">
        <v>22</v>
      </c>
      <c r="G19" s="18" t="s">
        <v>43</v>
      </c>
      <c r="H19" s="18" t="s">
        <v>43</v>
      </c>
      <c r="I19" s="18" t="s">
        <v>2</v>
      </c>
      <c r="J19" s="18" t="s">
        <v>2</v>
      </c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</row>
    <row r="20" spans="1:143" s="3" customFormat="1" x14ac:dyDescent="0.25">
      <c r="A20" s="19"/>
      <c r="B20" s="98">
        <v>71722019</v>
      </c>
      <c r="C20" s="47" t="s">
        <v>79</v>
      </c>
      <c r="D20" s="98" t="s">
        <v>5</v>
      </c>
      <c r="E20" s="98" t="s">
        <v>9</v>
      </c>
      <c r="F20" s="3" t="s">
        <v>22</v>
      </c>
      <c r="G20" s="18" t="s">
        <v>43</v>
      </c>
      <c r="H20" s="18" t="s">
        <v>43</v>
      </c>
      <c r="I20" s="18" t="s">
        <v>2</v>
      </c>
      <c r="J20" s="18" t="s">
        <v>2</v>
      </c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</row>
    <row r="21" spans="1:143" ht="15.75" thickBot="1" x14ac:dyDescent="0.3">
      <c r="B21" s="98">
        <v>78572019</v>
      </c>
      <c r="C21" s="47" t="s">
        <v>80</v>
      </c>
      <c r="D21" s="98" t="s">
        <v>42</v>
      </c>
      <c r="E21" s="98" t="s">
        <v>9</v>
      </c>
      <c r="F21" s="3" t="s">
        <v>22</v>
      </c>
      <c r="G21" s="18" t="s">
        <v>43</v>
      </c>
      <c r="H21" s="18" t="s">
        <v>43</v>
      </c>
      <c r="I21" s="18" t="s">
        <v>2</v>
      </c>
      <c r="J21" s="18" t="s">
        <v>2</v>
      </c>
      <c r="K21" s="5" t="s">
        <v>93</v>
      </c>
    </row>
    <row r="22" spans="1:143" ht="30.75" thickBot="1" x14ac:dyDescent="0.3">
      <c r="B22" s="98">
        <v>98012019</v>
      </c>
      <c r="C22" s="47" t="s">
        <v>46</v>
      </c>
      <c r="D22" s="98" t="s">
        <v>11</v>
      </c>
      <c r="E22" s="98" t="s">
        <v>8</v>
      </c>
      <c r="F22" s="3" t="s">
        <v>22</v>
      </c>
      <c r="G22" s="47"/>
      <c r="H22" s="18"/>
      <c r="I22" s="18"/>
      <c r="J22" s="18"/>
      <c r="K22" s="5"/>
      <c r="M22" s="142" t="s">
        <v>25</v>
      </c>
      <c r="N22" s="24" t="s">
        <v>27</v>
      </c>
      <c r="O22" s="25" t="s">
        <v>13</v>
      </c>
      <c r="P22" s="25" t="s">
        <v>28</v>
      </c>
      <c r="Q22" s="25" t="s">
        <v>14</v>
      </c>
      <c r="R22" s="25" t="s">
        <v>28</v>
      </c>
      <c r="S22" s="25" t="s">
        <v>26</v>
      </c>
      <c r="T22" s="25" t="s">
        <v>28</v>
      </c>
      <c r="U22" s="25" t="s">
        <v>16</v>
      </c>
      <c r="V22" s="26" t="s">
        <v>28</v>
      </c>
    </row>
    <row r="23" spans="1:143" x14ac:dyDescent="0.25">
      <c r="B23" s="98">
        <v>99902019</v>
      </c>
      <c r="C23" s="47" t="s">
        <v>33</v>
      </c>
      <c r="D23" s="98" t="s">
        <v>42</v>
      </c>
      <c r="E23" s="98" t="s">
        <v>12</v>
      </c>
      <c r="F23" s="3" t="s">
        <v>22</v>
      </c>
      <c r="G23" s="47"/>
      <c r="H23" s="18"/>
      <c r="I23" s="18"/>
      <c r="J23" s="18"/>
      <c r="K23" s="5"/>
      <c r="M23" s="143"/>
      <c r="N23" s="27" t="s">
        <v>2</v>
      </c>
      <c r="O23" s="28">
        <f>+N25-O24</f>
        <v>36</v>
      </c>
      <c r="P23" s="34">
        <f>+O23/N25</f>
        <v>0.75</v>
      </c>
      <c r="Q23" s="28">
        <v>48</v>
      </c>
      <c r="R23" s="34">
        <f>Q23/N25</f>
        <v>1</v>
      </c>
      <c r="S23" s="28">
        <v>48</v>
      </c>
      <c r="T23" s="34">
        <f>S23/N25</f>
        <v>1</v>
      </c>
      <c r="U23" s="28">
        <v>48</v>
      </c>
      <c r="V23" s="34">
        <f>+U23/N25</f>
        <v>1</v>
      </c>
    </row>
    <row r="24" spans="1:143" x14ac:dyDescent="0.25">
      <c r="B24" s="98">
        <v>101032019</v>
      </c>
      <c r="C24" s="47" t="s">
        <v>33</v>
      </c>
      <c r="D24" s="98" t="s">
        <v>5</v>
      </c>
      <c r="E24" s="98" t="s">
        <v>21</v>
      </c>
      <c r="F24" s="3" t="s">
        <v>22</v>
      </c>
      <c r="G24" s="47"/>
      <c r="H24" s="18"/>
      <c r="I24" s="18"/>
      <c r="J24" s="18"/>
      <c r="K24" s="5"/>
      <c r="M24" s="143"/>
      <c r="N24" s="29" t="s">
        <v>3</v>
      </c>
      <c r="O24" s="30">
        <v>12</v>
      </c>
      <c r="P24" s="34">
        <f>+O24/N25</f>
        <v>0.25</v>
      </c>
      <c r="Q24" s="30">
        <v>0</v>
      </c>
      <c r="R24" s="34">
        <f t="shared" ref="R24" si="0">+Q24*6.25</f>
        <v>0</v>
      </c>
      <c r="S24" s="30">
        <v>0</v>
      </c>
      <c r="T24" s="34">
        <f>+S24/N25</f>
        <v>0</v>
      </c>
      <c r="U24" s="30">
        <v>0</v>
      </c>
      <c r="V24" s="34">
        <f>+U24/N25</f>
        <v>0</v>
      </c>
    </row>
    <row r="25" spans="1:143" ht="30.75" thickBot="1" x14ac:dyDescent="0.3">
      <c r="B25" s="98">
        <v>101312019</v>
      </c>
      <c r="C25" s="47" t="s">
        <v>81</v>
      </c>
      <c r="D25" s="98" t="s">
        <v>42</v>
      </c>
      <c r="E25" s="98" t="s">
        <v>10</v>
      </c>
      <c r="F25" s="3" t="s">
        <v>22</v>
      </c>
      <c r="G25" s="47"/>
      <c r="H25" s="18"/>
      <c r="I25" s="18"/>
      <c r="J25" s="18"/>
      <c r="K25" s="5"/>
      <c r="M25" s="31" t="s">
        <v>29</v>
      </c>
      <c r="N25" s="32">
        <v>48</v>
      </c>
      <c r="O25" s="33">
        <f>+O23+O24</f>
        <v>48</v>
      </c>
      <c r="P25" s="36">
        <f t="shared" ref="P25:V25" si="1">+P23+P24</f>
        <v>1</v>
      </c>
      <c r="Q25" s="33">
        <f>+Q23+Q24</f>
        <v>48</v>
      </c>
      <c r="R25" s="35">
        <f t="shared" si="1"/>
        <v>1</v>
      </c>
      <c r="S25" s="33">
        <f>+S23+S24</f>
        <v>48</v>
      </c>
      <c r="T25" s="35">
        <f t="shared" si="1"/>
        <v>1</v>
      </c>
      <c r="U25" s="33">
        <f>+U23+U24</f>
        <v>48</v>
      </c>
      <c r="V25" s="35">
        <f t="shared" si="1"/>
        <v>1</v>
      </c>
    </row>
    <row r="26" spans="1:143" ht="15.75" thickBot="1" x14ac:dyDescent="0.3">
      <c r="B26" s="98">
        <v>120672019</v>
      </c>
      <c r="C26" s="47" t="s">
        <v>82</v>
      </c>
      <c r="D26" s="98" t="s">
        <v>5</v>
      </c>
      <c r="E26" s="98" t="s">
        <v>9</v>
      </c>
      <c r="F26" s="3" t="s">
        <v>22</v>
      </c>
      <c r="G26" s="47"/>
      <c r="H26" s="18"/>
      <c r="I26" s="18"/>
      <c r="J26" s="18"/>
      <c r="K26" s="5"/>
    </row>
    <row r="27" spans="1:143" ht="15.75" thickBot="1" x14ac:dyDescent="0.3">
      <c r="B27" s="98">
        <v>186272019</v>
      </c>
      <c r="C27" s="47" t="s">
        <v>33</v>
      </c>
      <c r="D27" s="98" t="s">
        <v>42</v>
      </c>
      <c r="E27" s="98" t="s">
        <v>9</v>
      </c>
      <c r="F27" s="3">
        <v>0</v>
      </c>
      <c r="G27" s="47" t="s">
        <v>43</v>
      </c>
      <c r="H27" s="18"/>
      <c r="I27" s="18"/>
      <c r="J27" s="18"/>
      <c r="K27" s="5" t="s">
        <v>94</v>
      </c>
      <c r="M27" s="37" t="s">
        <v>31</v>
      </c>
      <c r="N27" s="39"/>
      <c r="O27" s="38">
        <f>+N27/N25</f>
        <v>0</v>
      </c>
    </row>
    <row r="28" spans="1:143" ht="60.75" thickBot="1" x14ac:dyDescent="0.3">
      <c r="B28" s="98">
        <v>2664712018</v>
      </c>
      <c r="C28" s="47" t="s">
        <v>83</v>
      </c>
      <c r="D28" s="98" t="s">
        <v>5</v>
      </c>
      <c r="E28" s="98" t="s">
        <v>12</v>
      </c>
      <c r="F28" s="3">
        <v>58</v>
      </c>
      <c r="G28" s="18" t="s">
        <v>43</v>
      </c>
      <c r="H28" s="18" t="s">
        <v>43</v>
      </c>
      <c r="I28" s="18" t="s">
        <v>2</v>
      </c>
      <c r="J28" s="18" t="s">
        <v>2</v>
      </c>
      <c r="K28" s="5" t="s">
        <v>95</v>
      </c>
      <c r="M28" s="37" t="s">
        <v>32</v>
      </c>
    </row>
    <row r="29" spans="1:143" ht="60" x14ac:dyDescent="0.25">
      <c r="B29" s="98">
        <v>2775252018</v>
      </c>
      <c r="C29" s="47" t="s">
        <v>84</v>
      </c>
      <c r="D29" s="98" t="s">
        <v>5</v>
      </c>
      <c r="E29" s="98" t="s">
        <v>9</v>
      </c>
      <c r="F29" s="3">
        <v>1</v>
      </c>
      <c r="G29" s="18" t="s">
        <v>43</v>
      </c>
      <c r="H29" s="18" t="s">
        <v>43</v>
      </c>
      <c r="I29" s="18" t="s">
        <v>2</v>
      </c>
      <c r="J29" s="18" t="s">
        <v>2</v>
      </c>
      <c r="K29" s="5" t="s">
        <v>96</v>
      </c>
    </row>
    <row r="30" spans="1:143" ht="60" x14ac:dyDescent="0.25">
      <c r="B30" s="98">
        <v>2854732018</v>
      </c>
      <c r="C30" s="47" t="s">
        <v>33</v>
      </c>
      <c r="D30" s="98" t="s">
        <v>5</v>
      </c>
      <c r="E30" s="98" t="s">
        <v>9</v>
      </c>
      <c r="F30" s="3">
        <v>1</v>
      </c>
      <c r="G30" s="18" t="s">
        <v>43</v>
      </c>
      <c r="H30" s="18" t="s">
        <v>43</v>
      </c>
      <c r="I30" s="18" t="s">
        <v>2</v>
      </c>
      <c r="J30" s="18" t="s">
        <v>2</v>
      </c>
      <c r="K30" s="5" t="s">
        <v>96</v>
      </c>
    </row>
    <row r="31" spans="1:143" x14ac:dyDescent="0.25">
      <c r="B31" s="98">
        <v>2922992018</v>
      </c>
      <c r="C31" s="47" t="s">
        <v>85</v>
      </c>
      <c r="D31" s="98" t="s">
        <v>45</v>
      </c>
      <c r="E31" s="98" t="s">
        <v>35</v>
      </c>
      <c r="F31" s="3">
        <v>17</v>
      </c>
      <c r="G31" s="47" t="s">
        <v>20</v>
      </c>
      <c r="H31" s="18" t="s">
        <v>43</v>
      </c>
      <c r="I31" s="18" t="s">
        <v>2</v>
      </c>
      <c r="J31" s="18" t="s">
        <v>2</v>
      </c>
      <c r="K31" s="5"/>
    </row>
    <row r="32" spans="1:143" ht="45" x14ac:dyDescent="0.25">
      <c r="B32" s="98">
        <v>3010302018</v>
      </c>
      <c r="C32" s="47" t="s">
        <v>86</v>
      </c>
      <c r="D32" s="98" t="s">
        <v>34</v>
      </c>
      <c r="E32" s="98" t="s">
        <v>10</v>
      </c>
      <c r="F32" s="3">
        <v>4</v>
      </c>
      <c r="G32" s="47" t="s">
        <v>20</v>
      </c>
      <c r="H32" s="18" t="s">
        <v>43</v>
      </c>
      <c r="I32" s="18" t="s">
        <v>2</v>
      </c>
      <c r="J32" s="18" t="s">
        <v>2</v>
      </c>
      <c r="K32" s="5" t="s">
        <v>97</v>
      </c>
    </row>
    <row r="33" spans="2:11" ht="45" x14ac:dyDescent="0.25">
      <c r="B33" s="98">
        <v>3041492018</v>
      </c>
      <c r="C33" s="47" t="s">
        <v>87</v>
      </c>
      <c r="D33" s="98" t="s">
        <v>44</v>
      </c>
      <c r="E33" s="98" t="s">
        <v>21</v>
      </c>
      <c r="F33" s="3">
        <v>6</v>
      </c>
      <c r="G33" s="47" t="s">
        <v>20</v>
      </c>
      <c r="H33" s="18" t="s">
        <v>43</v>
      </c>
      <c r="I33" s="18" t="s">
        <v>2</v>
      </c>
      <c r="J33" s="18" t="s">
        <v>2</v>
      </c>
      <c r="K33" s="5" t="s">
        <v>98</v>
      </c>
    </row>
    <row r="34" spans="2:11" x14ac:dyDescent="0.25">
      <c r="B34" s="98">
        <v>3067442018</v>
      </c>
      <c r="C34" s="47" t="s">
        <v>88</v>
      </c>
      <c r="D34" s="98" t="s">
        <v>11</v>
      </c>
      <c r="E34" s="98" t="s">
        <v>35</v>
      </c>
      <c r="F34" s="3">
        <v>0</v>
      </c>
      <c r="G34" s="47" t="s">
        <v>43</v>
      </c>
      <c r="H34" s="18" t="s">
        <v>43</v>
      </c>
      <c r="I34" s="18" t="s">
        <v>2</v>
      </c>
      <c r="J34" s="18" t="s">
        <v>2</v>
      </c>
      <c r="K34" s="5"/>
    </row>
    <row r="38" spans="2:11" ht="15.75" thickBot="1" x14ac:dyDescent="0.3"/>
    <row r="39" spans="2:11" x14ac:dyDescent="0.25">
      <c r="C39" s="146" t="s">
        <v>63</v>
      </c>
      <c r="D39" s="147"/>
    </row>
    <row r="40" spans="2:11" x14ac:dyDescent="0.25">
      <c r="C40" s="148"/>
      <c r="D40" s="149"/>
    </row>
    <row r="41" spans="2:11" ht="30" x14ac:dyDescent="0.25">
      <c r="C41" s="95" t="s">
        <v>58</v>
      </c>
      <c r="D41" s="93">
        <v>30</v>
      </c>
    </row>
    <row r="42" spans="2:11" x14ac:dyDescent="0.25">
      <c r="C42" s="95" t="s">
        <v>59</v>
      </c>
      <c r="D42" s="93">
        <v>27</v>
      </c>
    </row>
    <row r="43" spans="2:11" x14ac:dyDescent="0.25">
      <c r="C43" s="95" t="s">
        <v>60</v>
      </c>
      <c r="D43" s="93">
        <v>30</v>
      </c>
    </row>
    <row r="44" spans="2:11" x14ac:dyDescent="0.25">
      <c r="C44" s="95" t="s">
        <v>61</v>
      </c>
      <c r="D44" s="93">
        <v>30</v>
      </c>
    </row>
    <row r="45" spans="2:11" ht="15.75" thickBot="1" x14ac:dyDescent="0.3">
      <c r="C45" s="96" t="s">
        <v>62</v>
      </c>
      <c r="D45" s="106">
        <v>30</v>
      </c>
    </row>
    <row r="46" spans="2:11" ht="15.75" thickBot="1" x14ac:dyDescent="0.3">
      <c r="C46" s="96" t="s">
        <v>179</v>
      </c>
      <c r="D46" s="5">
        <v>27</v>
      </c>
    </row>
  </sheetData>
  <autoFilter ref="A4:EM34" xr:uid="{00000000-0009-0000-0000-000002000000}"/>
  <mergeCells count="4">
    <mergeCell ref="B1:K2"/>
    <mergeCell ref="M22:M24"/>
    <mergeCell ref="B3:D3"/>
    <mergeCell ref="C39:D4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EM43"/>
  <sheetViews>
    <sheetView zoomScale="70" zoomScaleNormal="70" workbookViewId="0">
      <pane xSplit="2" ySplit="4" topLeftCell="C5" activePane="bottomRight" state="frozen"/>
      <selection pane="topRight" activeCell="B1" sqref="B1"/>
      <selection pane="bottomLeft" activeCell="A4" sqref="A4"/>
      <selection pane="bottomRight" activeCell="C43" sqref="C43"/>
    </sheetView>
  </sheetViews>
  <sheetFormatPr baseColWidth="10" defaultRowHeight="15" x14ac:dyDescent="0.25"/>
  <cols>
    <col min="1" max="1" width="11.42578125" style="19"/>
    <col min="2" max="2" width="16.140625" bestFit="1" customWidth="1"/>
    <col min="3" max="3" width="30.5703125" style="4" customWidth="1"/>
    <col min="4" max="4" width="65.7109375" style="4" customWidth="1"/>
    <col min="5" max="6" width="28.7109375" style="4" customWidth="1"/>
    <col min="7" max="7" width="14.5703125" customWidth="1"/>
    <col min="8" max="8" width="20.140625" bestFit="1" customWidth="1"/>
    <col min="9" max="9" width="17.140625" bestFit="1" customWidth="1"/>
    <col min="11" max="11" width="53.5703125" customWidth="1"/>
    <col min="12" max="12" width="11.42578125" style="19"/>
    <col min="13" max="13" width="18.28515625" style="19" customWidth="1"/>
    <col min="14" max="14" width="11.42578125" style="19"/>
    <col min="15" max="15" width="21" style="19" customWidth="1"/>
    <col min="16" max="16" width="7.85546875" style="19" bestFit="1" customWidth="1"/>
    <col min="17" max="17" width="16.85546875" style="19" bestFit="1" customWidth="1"/>
    <col min="18" max="18" width="6.42578125" style="19" bestFit="1" customWidth="1"/>
    <col min="19" max="19" width="15" style="19" bestFit="1" customWidth="1"/>
    <col min="20" max="20" width="7.42578125" style="19" bestFit="1" customWidth="1"/>
    <col min="21" max="21" width="11.42578125" style="19"/>
    <col min="22" max="22" width="7.42578125" style="19" bestFit="1" customWidth="1"/>
    <col min="23" max="143" width="11.42578125" style="19"/>
  </cols>
  <sheetData>
    <row r="1" spans="1:143" x14ac:dyDescent="0.25">
      <c r="B1" s="136" t="s">
        <v>24</v>
      </c>
      <c r="C1" s="137"/>
      <c r="D1" s="137"/>
      <c r="E1" s="137"/>
      <c r="F1" s="137"/>
      <c r="G1" s="137"/>
      <c r="H1" s="137"/>
      <c r="I1" s="137"/>
      <c r="J1" s="137"/>
      <c r="K1" s="138"/>
    </row>
    <row r="2" spans="1:143" x14ac:dyDescent="0.25">
      <c r="B2" s="139"/>
      <c r="C2" s="140"/>
      <c r="D2" s="140"/>
      <c r="E2" s="140"/>
      <c r="F2" s="140"/>
      <c r="G2" s="140"/>
      <c r="H2" s="140"/>
      <c r="I2" s="140"/>
      <c r="J2" s="140"/>
      <c r="K2" s="141"/>
    </row>
    <row r="3" spans="1:143" ht="26.25" x14ac:dyDescent="0.4">
      <c r="B3" s="144" t="s">
        <v>47</v>
      </c>
      <c r="C3" s="145"/>
      <c r="D3" s="145"/>
      <c r="E3" s="75"/>
      <c r="F3" s="75"/>
      <c r="G3" s="75"/>
      <c r="H3" s="75"/>
      <c r="I3" s="75"/>
      <c r="J3" s="75"/>
      <c r="K3" s="76"/>
    </row>
    <row r="4" spans="1:143" ht="34.5" customHeight="1" x14ac:dyDescent="0.25">
      <c r="B4" s="22" t="s">
        <v>18</v>
      </c>
      <c r="C4" s="17" t="s">
        <v>0</v>
      </c>
      <c r="D4" s="17" t="s">
        <v>19</v>
      </c>
      <c r="E4" s="17" t="s">
        <v>4</v>
      </c>
      <c r="F4" s="17" t="s">
        <v>40</v>
      </c>
      <c r="G4" s="17" t="s">
        <v>13</v>
      </c>
      <c r="H4" s="17" t="s">
        <v>14</v>
      </c>
      <c r="I4" s="17" t="s">
        <v>15</v>
      </c>
      <c r="J4" s="17" t="s">
        <v>16</v>
      </c>
      <c r="K4" s="23" t="s">
        <v>17</v>
      </c>
    </row>
    <row r="5" spans="1:143" s="47" customFormat="1" x14ac:dyDescent="0.25">
      <c r="A5" s="19"/>
      <c r="B5" s="2">
        <v>110442019</v>
      </c>
      <c r="C5" s="47" t="s">
        <v>101</v>
      </c>
      <c r="D5" s="2" t="s">
        <v>5</v>
      </c>
      <c r="E5" s="2" t="s">
        <v>9</v>
      </c>
      <c r="F5" s="3" t="s">
        <v>22</v>
      </c>
      <c r="G5" s="18" t="s">
        <v>43</v>
      </c>
      <c r="H5" s="18" t="s">
        <v>43</v>
      </c>
      <c r="I5" s="18" t="s">
        <v>43</v>
      </c>
      <c r="J5" s="18" t="s">
        <v>43</v>
      </c>
      <c r="K5" s="1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</row>
    <row r="6" spans="1:143" s="47" customFormat="1" x14ac:dyDescent="0.25">
      <c r="A6" s="19"/>
      <c r="B6" s="2">
        <v>116372019</v>
      </c>
      <c r="C6" s="47" t="s">
        <v>33</v>
      </c>
      <c r="D6" s="2" t="s">
        <v>5</v>
      </c>
      <c r="E6" s="2" t="s">
        <v>9</v>
      </c>
      <c r="F6" s="3" t="s">
        <v>22</v>
      </c>
      <c r="G6" s="18" t="s">
        <v>43</v>
      </c>
      <c r="H6" s="18" t="s">
        <v>43</v>
      </c>
      <c r="I6" s="18" t="s">
        <v>43</v>
      </c>
      <c r="J6" s="18" t="s">
        <v>43</v>
      </c>
      <c r="K6" s="1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</row>
    <row r="7" spans="1:143" s="47" customFormat="1" x14ac:dyDescent="0.25">
      <c r="A7" s="19"/>
      <c r="B7" s="2">
        <v>116412019</v>
      </c>
      <c r="C7" s="47" t="s">
        <v>33</v>
      </c>
      <c r="D7" s="2" t="s">
        <v>5</v>
      </c>
      <c r="E7" s="2" t="s">
        <v>9</v>
      </c>
      <c r="F7" s="3" t="s">
        <v>22</v>
      </c>
      <c r="G7" s="18" t="s">
        <v>43</v>
      </c>
      <c r="H7" s="18" t="s">
        <v>43</v>
      </c>
      <c r="I7" s="18" t="s">
        <v>43</v>
      </c>
      <c r="J7" s="18" t="s">
        <v>43</v>
      </c>
      <c r="K7" s="1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</row>
    <row r="8" spans="1:143" s="47" customFormat="1" x14ac:dyDescent="0.25">
      <c r="A8" s="19"/>
      <c r="B8" s="2">
        <v>116422019</v>
      </c>
      <c r="C8" s="47" t="s">
        <v>33</v>
      </c>
      <c r="D8" s="2" t="s">
        <v>5</v>
      </c>
      <c r="E8" s="2" t="s">
        <v>9</v>
      </c>
      <c r="F8" s="3" t="s">
        <v>22</v>
      </c>
      <c r="G8" s="18" t="s">
        <v>43</v>
      </c>
      <c r="H8" s="18" t="s">
        <v>43</v>
      </c>
      <c r="I8" s="18" t="s">
        <v>43</v>
      </c>
      <c r="J8" s="18" t="s">
        <v>43</v>
      </c>
      <c r="K8" s="1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</row>
    <row r="9" spans="1:143" s="47" customFormat="1" x14ac:dyDescent="0.25">
      <c r="A9" s="19"/>
      <c r="B9" s="2" t="s">
        <v>115</v>
      </c>
      <c r="C9" s="47" t="s">
        <v>33</v>
      </c>
      <c r="D9" s="2" t="s">
        <v>5</v>
      </c>
      <c r="E9" s="2" t="s">
        <v>9</v>
      </c>
      <c r="F9" s="3" t="s">
        <v>22</v>
      </c>
      <c r="G9" s="18" t="s">
        <v>43</v>
      </c>
      <c r="H9" s="18" t="s">
        <v>43</v>
      </c>
      <c r="I9" s="18" t="s">
        <v>43</v>
      </c>
      <c r="J9" s="18" t="s">
        <v>43</v>
      </c>
      <c r="K9" s="18" t="s">
        <v>137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</row>
    <row r="10" spans="1:143" s="50" customFormat="1" x14ac:dyDescent="0.25">
      <c r="A10" s="21"/>
      <c r="B10" s="2" t="s">
        <v>116</v>
      </c>
      <c r="C10" s="47" t="s">
        <v>33</v>
      </c>
      <c r="D10" s="2" t="s">
        <v>5</v>
      </c>
      <c r="E10" s="2" t="s">
        <v>9</v>
      </c>
      <c r="F10" s="3" t="s">
        <v>22</v>
      </c>
      <c r="G10" s="18" t="s">
        <v>43</v>
      </c>
      <c r="H10" s="18" t="s">
        <v>43</v>
      </c>
      <c r="I10" s="18" t="s">
        <v>43</v>
      </c>
      <c r="J10" s="18" t="s">
        <v>43</v>
      </c>
      <c r="K10" s="18" t="s">
        <v>137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</row>
    <row r="11" spans="1:143" s="50" customFormat="1" x14ac:dyDescent="0.25">
      <c r="A11" s="21"/>
      <c r="B11" s="2" t="s">
        <v>117</v>
      </c>
      <c r="C11" s="47" t="s">
        <v>33</v>
      </c>
      <c r="D11" s="2" t="s">
        <v>5</v>
      </c>
      <c r="E11" s="2" t="s">
        <v>9</v>
      </c>
      <c r="F11" s="3" t="s">
        <v>22</v>
      </c>
      <c r="G11" s="18" t="s">
        <v>43</v>
      </c>
      <c r="H11" s="18" t="s">
        <v>43</v>
      </c>
      <c r="I11" s="18" t="s">
        <v>43</v>
      </c>
      <c r="J11" s="18" t="s">
        <v>43</v>
      </c>
      <c r="K11" s="18" t="s">
        <v>137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</row>
    <row r="12" spans="1:143" s="50" customFormat="1" x14ac:dyDescent="0.25">
      <c r="A12" s="21"/>
      <c r="B12" s="2" t="s">
        <v>118</v>
      </c>
      <c r="C12" s="47" t="s">
        <v>110</v>
      </c>
      <c r="D12" s="2" t="s">
        <v>11</v>
      </c>
      <c r="E12" s="2" t="s">
        <v>9</v>
      </c>
      <c r="F12" s="3" t="s">
        <v>22</v>
      </c>
      <c r="G12" s="18" t="s">
        <v>43</v>
      </c>
      <c r="H12" s="18" t="s">
        <v>43</v>
      </c>
      <c r="I12" s="18" t="s">
        <v>43</v>
      </c>
      <c r="J12" s="18" t="s">
        <v>43</v>
      </c>
      <c r="K12" s="20" t="s">
        <v>138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</row>
    <row r="13" spans="1:143" s="47" customFormat="1" x14ac:dyDescent="0.25">
      <c r="A13" s="19"/>
      <c r="B13" s="2" t="s">
        <v>119</v>
      </c>
      <c r="C13" s="47" t="s">
        <v>103</v>
      </c>
      <c r="D13" s="2" t="s">
        <v>5</v>
      </c>
      <c r="E13" s="2" t="s">
        <v>6</v>
      </c>
      <c r="F13" s="3" t="s">
        <v>22</v>
      </c>
      <c r="G13" s="18" t="s">
        <v>43</v>
      </c>
      <c r="H13" s="18" t="s">
        <v>43</v>
      </c>
      <c r="I13" s="18" t="s">
        <v>43</v>
      </c>
      <c r="J13" s="18" t="s">
        <v>43</v>
      </c>
      <c r="K13" s="20" t="s">
        <v>139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</row>
    <row r="14" spans="1:143" s="47" customFormat="1" x14ac:dyDescent="0.25">
      <c r="A14" s="19"/>
      <c r="B14" s="2" t="s">
        <v>120</v>
      </c>
      <c r="C14" s="47" t="s">
        <v>33</v>
      </c>
      <c r="D14" s="2" t="s">
        <v>45</v>
      </c>
      <c r="E14" s="2" t="s">
        <v>10</v>
      </c>
      <c r="F14" s="3" t="s">
        <v>22</v>
      </c>
      <c r="G14" s="18" t="s">
        <v>43</v>
      </c>
      <c r="H14" s="18" t="s">
        <v>43</v>
      </c>
      <c r="I14" s="18" t="s">
        <v>43</v>
      </c>
      <c r="J14" s="18" t="s">
        <v>43</v>
      </c>
      <c r="K14" s="1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</row>
    <row r="15" spans="1:143" s="47" customFormat="1" x14ac:dyDescent="0.25">
      <c r="A15" s="19"/>
      <c r="B15" s="2" t="s">
        <v>121</v>
      </c>
      <c r="C15" s="47" t="s">
        <v>33</v>
      </c>
      <c r="D15" s="2" t="s">
        <v>34</v>
      </c>
      <c r="E15" s="2" t="s">
        <v>12</v>
      </c>
      <c r="F15" s="3" t="s">
        <v>22</v>
      </c>
      <c r="G15" s="18" t="s">
        <v>43</v>
      </c>
      <c r="H15" s="18" t="s">
        <v>43</v>
      </c>
      <c r="I15" s="18" t="s">
        <v>43</v>
      </c>
      <c r="J15" s="18" t="s">
        <v>43</v>
      </c>
      <c r="K15" s="18" t="s">
        <v>140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</row>
    <row r="16" spans="1:143" s="52" customFormat="1" ht="15.75" thickBot="1" x14ac:dyDescent="0.3">
      <c r="A16" s="19"/>
      <c r="B16" s="2" t="s">
        <v>122</v>
      </c>
      <c r="C16" s="47" t="s">
        <v>104</v>
      </c>
      <c r="D16" s="2" t="s">
        <v>5</v>
      </c>
      <c r="E16" s="2" t="s">
        <v>9</v>
      </c>
      <c r="F16" s="3" t="s">
        <v>22</v>
      </c>
      <c r="G16" s="18" t="s">
        <v>43</v>
      </c>
      <c r="H16" s="18" t="s">
        <v>43</v>
      </c>
      <c r="I16" s="18" t="s">
        <v>43</v>
      </c>
      <c r="J16" s="18" t="s">
        <v>43</v>
      </c>
      <c r="K16" s="51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</row>
    <row r="17" spans="1:143" s="52" customFormat="1" ht="30.75" thickBot="1" x14ac:dyDescent="0.3">
      <c r="A17" s="19"/>
      <c r="B17" s="2" t="s">
        <v>123</v>
      </c>
      <c r="C17" s="47" t="s">
        <v>104</v>
      </c>
      <c r="D17" s="2" t="s">
        <v>5</v>
      </c>
      <c r="E17" s="2" t="s">
        <v>9</v>
      </c>
      <c r="F17" s="3" t="s">
        <v>22</v>
      </c>
      <c r="G17" s="18" t="s">
        <v>43</v>
      </c>
      <c r="H17" s="18" t="s">
        <v>43</v>
      </c>
      <c r="I17" s="18" t="s">
        <v>43</v>
      </c>
      <c r="J17" s="18" t="s">
        <v>43</v>
      </c>
      <c r="K17" s="2" t="s">
        <v>141</v>
      </c>
      <c r="L17" s="48"/>
      <c r="M17" s="150"/>
      <c r="N17" s="53" t="s">
        <v>27</v>
      </c>
      <c r="O17" s="54" t="s">
        <v>13</v>
      </c>
      <c r="P17" s="54" t="s">
        <v>28</v>
      </c>
      <c r="Q17" s="54" t="s">
        <v>14</v>
      </c>
      <c r="R17" s="54" t="s">
        <v>28</v>
      </c>
      <c r="S17" s="54" t="s">
        <v>26</v>
      </c>
      <c r="T17" s="54" t="s">
        <v>28</v>
      </c>
      <c r="U17" s="54" t="s">
        <v>16</v>
      </c>
      <c r="V17" s="55" t="s">
        <v>28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</row>
    <row r="18" spans="1:143" s="52" customFormat="1" x14ac:dyDescent="0.25">
      <c r="A18" s="19"/>
      <c r="B18" s="2" t="s">
        <v>124</v>
      </c>
      <c r="C18" s="47" t="s">
        <v>104</v>
      </c>
      <c r="D18" s="2" t="s">
        <v>5</v>
      </c>
      <c r="E18" s="2" t="s">
        <v>9</v>
      </c>
      <c r="F18" s="3" t="s">
        <v>22</v>
      </c>
      <c r="G18" s="18" t="s">
        <v>43</v>
      </c>
      <c r="H18" s="18" t="s">
        <v>43</v>
      </c>
      <c r="I18" s="18" t="s">
        <v>43</v>
      </c>
      <c r="J18" s="18" t="s">
        <v>43</v>
      </c>
      <c r="K18" s="2" t="s">
        <v>141</v>
      </c>
      <c r="L18" s="48"/>
      <c r="M18" s="151"/>
      <c r="N18" s="56" t="s">
        <v>2</v>
      </c>
      <c r="O18" s="57">
        <f>+N20-O19</f>
        <v>46</v>
      </c>
      <c r="P18" s="58">
        <f>+O18/N20</f>
        <v>0.80701754385964908</v>
      </c>
      <c r="Q18" s="57">
        <v>57</v>
      </c>
      <c r="R18" s="58">
        <f>Q18/N20</f>
        <v>1</v>
      </c>
      <c r="S18" s="57">
        <v>57</v>
      </c>
      <c r="T18" s="58">
        <f>S18/N20</f>
        <v>1</v>
      </c>
      <c r="U18" s="57">
        <v>57</v>
      </c>
      <c r="V18" s="58">
        <f>+U18/N20</f>
        <v>1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</row>
    <row r="19" spans="1:143" s="52" customFormat="1" x14ac:dyDescent="0.25">
      <c r="A19" s="19"/>
      <c r="B19" s="2" t="s">
        <v>125</v>
      </c>
      <c r="C19" s="47" t="s">
        <v>108</v>
      </c>
      <c r="D19" s="2" t="s">
        <v>34</v>
      </c>
      <c r="E19" s="2" t="s">
        <v>8</v>
      </c>
      <c r="F19" s="3" t="s">
        <v>22</v>
      </c>
      <c r="G19" s="18" t="s">
        <v>43</v>
      </c>
      <c r="H19" s="18" t="s">
        <v>43</v>
      </c>
      <c r="I19" s="18" t="s">
        <v>43</v>
      </c>
      <c r="J19" s="18" t="s">
        <v>43</v>
      </c>
      <c r="K19" s="47" t="s">
        <v>142</v>
      </c>
      <c r="L19" s="48"/>
      <c r="M19" s="151"/>
      <c r="N19" s="59" t="s">
        <v>3</v>
      </c>
      <c r="O19" s="60">
        <v>11</v>
      </c>
      <c r="P19" s="58">
        <f>+O19/N20</f>
        <v>0.19298245614035087</v>
      </c>
      <c r="Q19" s="60">
        <v>0</v>
      </c>
      <c r="R19" s="58">
        <f t="shared" ref="R19" si="0">+Q19*6.25</f>
        <v>0</v>
      </c>
      <c r="S19" s="60">
        <v>0</v>
      </c>
      <c r="T19" s="58">
        <f>+S19/N20</f>
        <v>0</v>
      </c>
      <c r="U19" s="60">
        <v>0</v>
      </c>
      <c r="V19" s="58">
        <f>+U19/N20</f>
        <v>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</row>
    <row r="20" spans="1:143" s="52" customFormat="1" ht="15.75" thickBot="1" x14ac:dyDescent="0.3">
      <c r="A20" s="19"/>
      <c r="B20" s="2" t="s">
        <v>126</v>
      </c>
      <c r="C20" s="47" t="s">
        <v>105</v>
      </c>
      <c r="D20" s="2" t="s">
        <v>5</v>
      </c>
      <c r="E20" s="2" t="s">
        <v>9</v>
      </c>
      <c r="F20" s="3" t="s">
        <v>22</v>
      </c>
      <c r="G20" s="18" t="s">
        <v>43</v>
      </c>
      <c r="H20" s="18" t="s">
        <v>43</v>
      </c>
      <c r="I20" s="18" t="s">
        <v>43</v>
      </c>
      <c r="J20" s="18" t="s">
        <v>43</v>
      </c>
      <c r="K20" s="47"/>
      <c r="L20" s="48"/>
      <c r="M20" s="61"/>
      <c r="N20" s="62">
        <v>57</v>
      </c>
      <c r="O20" s="63">
        <f>+O18+O19</f>
        <v>57</v>
      </c>
      <c r="P20" s="64">
        <f t="shared" ref="P20:V20" si="1">+P18+P19</f>
        <v>1</v>
      </c>
      <c r="Q20" s="63">
        <f>+Q18+Q19</f>
        <v>57</v>
      </c>
      <c r="R20" s="65">
        <f t="shared" si="1"/>
        <v>1</v>
      </c>
      <c r="S20" s="63">
        <f>+S18+S19</f>
        <v>57</v>
      </c>
      <c r="T20" s="65">
        <f t="shared" si="1"/>
        <v>1</v>
      </c>
      <c r="U20" s="63">
        <f>+U18+U19</f>
        <v>57</v>
      </c>
      <c r="V20" s="65">
        <f t="shared" si="1"/>
        <v>1</v>
      </c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</row>
    <row r="21" spans="1:143" s="52" customFormat="1" ht="15.75" thickBot="1" x14ac:dyDescent="0.3">
      <c r="A21" s="19"/>
      <c r="B21" s="2" t="s">
        <v>127</v>
      </c>
      <c r="C21" s="47" t="s">
        <v>103</v>
      </c>
      <c r="D21" s="2" t="s">
        <v>5</v>
      </c>
      <c r="E21" s="2" t="s">
        <v>9</v>
      </c>
      <c r="F21" s="3" t="s">
        <v>22</v>
      </c>
      <c r="G21" s="18" t="s">
        <v>43</v>
      </c>
      <c r="H21" s="18" t="s">
        <v>43</v>
      </c>
      <c r="I21" s="18" t="s">
        <v>43</v>
      </c>
      <c r="J21" s="18" t="s">
        <v>43</v>
      </c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</row>
    <row r="22" spans="1:143" s="52" customFormat="1" ht="15.75" thickBot="1" x14ac:dyDescent="0.3">
      <c r="A22" s="19"/>
      <c r="B22" s="2" t="s">
        <v>128</v>
      </c>
      <c r="C22" s="47" t="s">
        <v>113</v>
      </c>
      <c r="D22" s="2" t="s">
        <v>99</v>
      </c>
      <c r="E22" s="2" t="s">
        <v>9</v>
      </c>
      <c r="F22" s="3" t="s">
        <v>22</v>
      </c>
      <c r="G22" s="18" t="s">
        <v>43</v>
      </c>
      <c r="H22" s="18" t="s">
        <v>43</v>
      </c>
      <c r="I22" s="18" t="s">
        <v>43</v>
      </c>
      <c r="J22" s="18" t="s">
        <v>43</v>
      </c>
      <c r="K22" s="47"/>
      <c r="L22" s="48"/>
      <c r="M22" s="66"/>
      <c r="N22" s="67"/>
      <c r="O22" s="68">
        <f>+N22/N20</f>
        <v>0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</row>
    <row r="23" spans="1:143" s="52" customFormat="1" ht="15.75" thickBot="1" x14ac:dyDescent="0.3">
      <c r="A23" s="19"/>
      <c r="B23" s="2" t="s">
        <v>129</v>
      </c>
      <c r="C23" s="47" t="s">
        <v>112</v>
      </c>
      <c r="D23" s="2" t="s">
        <v>99</v>
      </c>
      <c r="E23" s="2" t="s">
        <v>8</v>
      </c>
      <c r="F23" s="3">
        <v>5</v>
      </c>
      <c r="G23" s="18" t="s">
        <v>43</v>
      </c>
      <c r="H23" s="18" t="s">
        <v>43</v>
      </c>
      <c r="I23" s="18" t="s">
        <v>43</v>
      </c>
      <c r="J23" s="18" t="s">
        <v>43</v>
      </c>
      <c r="K23" s="51"/>
      <c r="L23" s="48"/>
      <c r="M23" s="66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</row>
    <row r="24" spans="1:143" s="52" customFormat="1" x14ac:dyDescent="0.25">
      <c r="A24" s="19"/>
      <c r="B24" s="2" t="s">
        <v>130</v>
      </c>
      <c r="C24" s="47" t="s">
        <v>107</v>
      </c>
      <c r="D24" s="2" t="s">
        <v>34</v>
      </c>
      <c r="E24" s="2" t="s">
        <v>9</v>
      </c>
      <c r="F24" s="3" t="s">
        <v>22</v>
      </c>
      <c r="G24" s="18" t="s">
        <v>43</v>
      </c>
      <c r="H24" s="18" t="s">
        <v>43</v>
      </c>
      <c r="I24" s="18" t="s">
        <v>20</v>
      </c>
      <c r="J24" s="18" t="s">
        <v>43</v>
      </c>
      <c r="K24" s="47" t="s">
        <v>143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</row>
    <row r="25" spans="1:143" s="52" customFormat="1" x14ac:dyDescent="0.25">
      <c r="A25" s="19"/>
      <c r="B25" s="2" t="s">
        <v>131</v>
      </c>
      <c r="C25" s="47" t="s">
        <v>106</v>
      </c>
      <c r="D25" s="2" t="s">
        <v>5</v>
      </c>
      <c r="E25" s="2" t="s">
        <v>9</v>
      </c>
      <c r="F25" s="3" t="s">
        <v>22</v>
      </c>
      <c r="G25" s="18" t="s">
        <v>43</v>
      </c>
      <c r="H25" s="18" t="s">
        <v>43</v>
      </c>
      <c r="I25" s="18" t="s">
        <v>43</v>
      </c>
      <c r="J25" s="18" t="s">
        <v>43</v>
      </c>
      <c r="K25" s="47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</row>
    <row r="26" spans="1:143" s="52" customFormat="1" x14ac:dyDescent="0.25">
      <c r="A26" s="19"/>
      <c r="B26" s="2" t="s">
        <v>132</v>
      </c>
      <c r="C26" s="47" t="s">
        <v>79</v>
      </c>
      <c r="D26" s="2" t="s">
        <v>5</v>
      </c>
      <c r="E26" s="2" t="s">
        <v>9</v>
      </c>
      <c r="F26" s="3" t="s">
        <v>22</v>
      </c>
      <c r="G26" s="18" t="s">
        <v>43</v>
      </c>
      <c r="H26" s="18" t="s">
        <v>43</v>
      </c>
      <c r="I26" s="18" t="s">
        <v>43</v>
      </c>
      <c r="J26" s="18" t="s">
        <v>43</v>
      </c>
      <c r="K26" s="47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</row>
    <row r="27" spans="1:143" s="52" customFormat="1" x14ac:dyDescent="0.25">
      <c r="A27" s="19"/>
      <c r="B27" s="2" t="s">
        <v>133</v>
      </c>
      <c r="C27" s="47" t="s">
        <v>109</v>
      </c>
      <c r="D27" s="2" t="s">
        <v>11</v>
      </c>
      <c r="E27" s="2" t="s">
        <v>9</v>
      </c>
      <c r="F27" s="3">
        <v>44</v>
      </c>
      <c r="G27" s="18" t="s">
        <v>20</v>
      </c>
      <c r="H27" s="18" t="s">
        <v>43</v>
      </c>
      <c r="I27" s="18" t="s">
        <v>43</v>
      </c>
      <c r="J27" s="18" t="s">
        <v>43</v>
      </c>
      <c r="K27" s="47" t="s">
        <v>144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</row>
    <row r="28" spans="1:143" s="48" customFormat="1" x14ac:dyDescent="0.25">
      <c r="A28" s="19"/>
      <c r="B28" s="2" t="s">
        <v>134</v>
      </c>
      <c r="C28" s="47" t="s">
        <v>114</v>
      </c>
      <c r="D28" s="2" t="s">
        <v>100</v>
      </c>
      <c r="E28" s="2" t="s">
        <v>9</v>
      </c>
      <c r="F28" s="3">
        <v>43</v>
      </c>
      <c r="G28" s="18" t="s">
        <v>20</v>
      </c>
      <c r="H28" s="18" t="s">
        <v>43</v>
      </c>
      <c r="I28" s="18" t="s">
        <v>43</v>
      </c>
      <c r="J28" s="18" t="s">
        <v>43</v>
      </c>
      <c r="K28" s="47" t="s">
        <v>145</v>
      </c>
    </row>
    <row r="29" spans="1:143" s="48" customFormat="1" x14ac:dyDescent="0.25">
      <c r="A29" s="19"/>
      <c r="B29" s="2" t="s">
        <v>135</v>
      </c>
      <c r="C29" s="47" t="s">
        <v>102</v>
      </c>
      <c r="D29" s="2" t="s">
        <v>5</v>
      </c>
      <c r="E29" s="2" t="s">
        <v>9</v>
      </c>
      <c r="F29" s="3" t="s">
        <v>22</v>
      </c>
      <c r="G29" s="18" t="s">
        <v>43</v>
      </c>
      <c r="H29" s="18" t="s">
        <v>43</v>
      </c>
      <c r="I29" s="18" t="s">
        <v>43</v>
      </c>
      <c r="J29" s="18" t="s">
        <v>43</v>
      </c>
      <c r="K29" s="47"/>
    </row>
    <row r="30" spans="1:143" s="48" customFormat="1" x14ac:dyDescent="0.25">
      <c r="A30" s="19"/>
      <c r="B30" s="2" t="s">
        <v>136</v>
      </c>
      <c r="C30" s="47" t="s">
        <v>111</v>
      </c>
      <c r="D30" s="2" t="s">
        <v>11</v>
      </c>
      <c r="E30" s="2" t="s">
        <v>9</v>
      </c>
      <c r="F30" s="3" t="s">
        <v>22</v>
      </c>
      <c r="G30" s="18" t="s">
        <v>43</v>
      </c>
      <c r="H30" s="18" t="s">
        <v>43</v>
      </c>
      <c r="I30" s="18" t="s">
        <v>43</v>
      </c>
      <c r="J30" s="18" t="s">
        <v>43</v>
      </c>
      <c r="K30" s="47"/>
    </row>
    <row r="35" spans="3:4" ht="15.75" thickBot="1" x14ac:dyDescent="0.3"/>
    <row r="36" spans="3:4" x14ac:dyDescent="0.25">
      <c r="C36" s="146" t="s">
        <v>63</v>
      </c>
      <c r="D36" s="147"/>
    </row>
    <row r="37" spans="3:4" x14ac:dyDescent="0.25">
      <c r="C37" s="148"/>
      <c r="D37" s="149"/>
    </row>
    <row r="38" spans="3:4" ht="30" x14ac:dyDescent="0.25">
      <c r="C38" s="95" t="s">
        <v>58</v>
      </c>
      <c r="D38" s="93">
        <v>26</v>
      </c>
    </row>
    <row r="39" spans="3:4" x14ac:dyDescent="0.25">
      <c r="C39" s="95" t="s">
        <v>59</v>
      </c>
      <c r="D39" s="93">
        <v>24</v>
      </c>
    </row>
    <row r="40" spans="3:4" x14ac:dyDescent="0.25">
      <c r="C40" s="95" t="s">
        <v>60</v>
      </c>
      <c r="D40" s="93">
        <v>26</v>
      </c>
    </row>
    <row r="41" spans="3:4" x14ac:dyDescent="0.25">
      <c r="C41" s="95" t="s">
        <v>61</v>
      </c>
      <c r="D41" s="93">
        <v>25</v>
      </c>
    </row>
    <row r="42" spans="3:4" x14ac:dyDescent="0.25">
      <c r="C42" s="107" t="s">
        <v>62</v>
      </c>
      <c r="D42" s="5">
        <v>26</v>
      </c>
    </row>
    <row r="43" spans="3:4" x14ac:dyDescent="0.25">
      <c r="C43" s="107" t="s">
        <v>179</v>
      </c>
      <c r="D43" s="5">
        <v>24</v>
      </c>
    </row>
  </sheetData>
  <mergeCells count="4">
    <mergeCell ref="B1:K2"/>
    <mergeCell ref="M17:M19"/>
    <mergeCell ref="B3:D3"/>
    <mergeCell ref="C36:D3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U52"/>
  <sheetViews>
    <sheetView zoomScale="85" zoomScaleNormal="85" workbookViewId="0">
      <pane xSplit="1" ySplit="4" topLeftCell="B35" activePane="bottomRight" state="frozen"/>
      <selection pane="topRight" activeCell="B1" sqref="B1"/>
      <selection pane="bottomLeft" activeCell="A4" sqref="A4"/>
      <selection pane="bottomRight" activeCell="B45" sqref="B45:C52"/>
    </sheetView>
  </sheetViews>
  <sheetFormatPr baseColWidth="10" defaultRowHeight="15" x14ac:dyDescent="0.25"/>
  <cols>
    <col min="1" max="1" width="16.140625" bestFit="1" customWidth="1"/>
    <col min="2" max="2" width="38" style="4" bestFit="1" customWidth="1"/>
    <col min="3" max="3" width="62" style="4" bestFit="1" customWidth="1"/>
    <col min="4" max="4" width="43.28515625" style="4" bestFit="1" customWidth="1"/>
    <col min="5" max="5" width="43.28515625" style="4" customWidth="1"/>
    <col min="6" max="6" width="14.5703125" customWidth="1"/>
    <col min="7" max="7" width="14" customWidth="1"/>
    <col min="10" max="10" width="53.28515625" customWidth="1"/>
    <col min="16" max="21" width="11.42578125" style="12"/>
  </cols>
  <sheetData>
    <row r="1" spans="1:21" x14ac:dyDescent="0.25">
      <c r="A1" s="152" t="s">
        <v>24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2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21" ht="26.25" x14ac:dyDescent="0.4">
      <c r="A3" s="145"/>
      <c r="B3" s="145"/>
      <c r="C3" s="145"/>
      <c r="D3" s="74"/>
      <c r="E3" s="99"/>
      <c r="F3" s="74"/>
      <c r="G3" s="74"/>
      <c r="H3" s="74"/>
      <c r="I3" s="74"/>
      <c r="J3" s="74"/>
    </row>
    <row r="4" spans="1:21" ht="34.5" customHeight="1" x14ac:dyDescent="0.25">
      <c r="A4" s="1" t="s">
        <v>18</v>
      </c>
      <c r="B4" s="6" t="s">
        <v>0</v>
      </c>
      <c r="C4" s="6" t="s">
        <v>19</v>
      </c>
      <c r="D4" s="6" t="s">
        <v>4</v>
      </c>
      <c r="E4" s="6" t="s">
        <v>157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</row>
    <row r="5" spans="1:21" x14ac:dyDescent="0.25">
      <c r="A5" s="103">
        <v>259342019</v>
      </c>
      <c r="B5" s="103" t="s">
        <v>82</v>
      </c>
      <c r="C5" s="47" t="s">
        <v>5</v>
      </c>
      <c r="D5" s="103" t="s">
        <v>9</v>
      </c>
      <c r="E5" s="47" t="s">
        <v>22</v>
      </c>
      <c r="F5" s="47" t="s">
        <v>177</v>
      </c>
      <c r="G5" s="3" t="s">
        <v>177</v>
      </c>
      <c r="H5" s="3" t="s">
        <v>177</v>
      </c>
      <c r="I5" s="3" t="s">
        <v>177</v>
      </c>
      <c r="J5" s="5"/>
    </row>
    <row r="6" spans="1:21" x14ac:dyDescent="0.25">
      <c r="A6" s="103">
        <v>279592019</v>
      </c>
      <c r="B6" s="103" t="s">
        <v>158</v>
      </c>
      <c r="C6" s="47" t="s">
        <v>156</v>
      </c>
      <c r="D6" s="103" t="s">
        <v>8</v>
      </c>
      <c r="E6" s="47">
        <v>18</v>
      </c>
      <c r="F6" s="47" t="s">
        <v>177</v>
      </c>
      <c r="G6" s="3" t="s">
        <v>177</v>
      </c>
      <c r="H6" s="3" t="s">
        <v>177</v>
      </c>
      <c r="I6" s="3" t="s">
        <v>177</v>
      </c>
      <c r="J6" s="3" t="s">
        <v>178</v>
      </c>
    </row>
    <row r="7" spans="1:21" x14ac:dyDescent="0.25">
      <c r="A7" s="103">
        <v>286022019</v>
      </c>
      <c r="B7" s="103" t="s">
        <v>33</v>
      </c>
      <c r="C7" s="47" t="s">
        <v>5</v>
      </c>
      <c r="D7" s="103" t="s">
        <v>9</v>
      </c>
      <c r="E7" s="47" t="s">
        <v>22</v>
      </c>
      <c r="F7" s="47" t="s">
        <v>177</v>
      </c>
      <c r="G7" s="3" t="s">
        <v>177</v>
      </c>
      <c r="H7" s="3" t="s">
        <v>177</v>
      </c>
      <c r="I7" s="3" t="s">
        <v>177</v>
      </c>
      <c r="J7" s="69"/>
    </row>
    <row r="8" spans="1:21" x14ac:dyDescent="0.25">
      <c r="A8" s="103">
        <v>292952019</v>
      </c>
      <c r="B8" s="103" t="s">
        <v>159</v>
      </c>
      <c r="C8" s="47" t="s">
        <v>5</v>
      </c>
      <c r="D8" s="103" t="s">
        <v>9</v>
      </c>
      <c r="E8" s="47" t="s">
        <v>22</v>
      </c>
      <c r="F8" s="47" t="s">
        <v>177</v>
      </c>
      <c r="G8" s="3" t="s">
        <v>177</v>
      </c>
      <c r="H8" s="3" t="s">
        <v>177</v>
      </c>
      <c r="I8" s="3" t="s">
        <v>177</v>
      </c>
      <c r="J8" s="5"/>
    </row>
    <row r="9" spans="1:21" x14ac:dyDescent="0.25">
      <c r="A9" s="103">
        <v>303062019</v>
      </c>
      <c r="B9" s="103" t="s">
        <v>160</v>
      </c>
      <c r="C9" s="47" t="s">
        <v>5</v>
      </c>
      <c r="D9" s="103" t="s">
        <v>9</v>
      </c>
      <c r="E9" s="47" t="s">
        <v>22</v>
      </c>
      <c r="F9" s="47" t="s">
        <v>177</v>
      </c>
      <c r="G9" s="3" t="s">
        <v>177</v>
      </c>
      <c r="H9" s="3" t="s">
        <v>177</v>
      </c>
      <c r="I9" s="3" t="s">
        <v>177</v>
      </c>
      <c r="J9" s="5"/>
    </row>
    <row r="10" spans="1:21" x14ac:dyDescent="0.25">
      <c r="A10" s="103">
        <v>307722019</v>
      </c>
      <c r="B10" s="103" t="s">
        <v>161</v>
      </c>
      <c r="C10" s="47" t="s">
        <v>5</v>
      </c>
      <c r="D10" s="103" t="s">
        <v>9</v>
      </c>
      <c r="E10" s="47" t="s">
        <v>22</v>
      </c>
      <c r="F10" s="47" t="s">
        <v>177</v>
      </c>
      <c r="G10" s="3" t="s">
        <v>177</v>
      </c>
      <c r="H10" s="3" t="s">
        <v>177</v>
      </c>
      <c r="I10" s="3" t="s">
        <v>177</v>
      </c>
      <c r="J10" s="5"/>
    </row>
    <row r="11" spans="1:21" s="102" customFormat="1" x14ac:dyDescent="0.25">
      <c r="A11" s="104">
        <v>309342019</v>
      </c>
      <c r="B11" s="104" t="s">
        <v>162</v>
      </c>
      <c r="C11" s="105" t="s">
        <v>11</v>
      </c>
      <c r="D11" s="104" t="s">
        <v>35</v>
      </c>
      <c r="E11" s="105">
        <v>3</v>
      </c>
      <c r="F11" s="105"/>
      <c r="G11" s="100"/>
      <c r="H11" s="100"/>
      <c r="I11" s="100"/>
      <c r="J11" s="101"/>
    </row>
    <row r="12" spans="1:21" s="7" customFormat="1" x14ac:dyDescent="0.25">
      <c r="A12" s="103">
        <v>319892019</v>
      </c>
      <c r="B12" s="103" t="s">
        <v>163</v>
      </c>
      <c r="C12" s="47" t="s">
        <v>5</v>
      </c>
      <c r="D12" s="103" t="s">
        <v>9</v>
      </c>
      <c r="E12" s="47" t="s">
        <v>22</v>
      </c>
      <c r="F12" s="47" t="s">
        <v>177</v>
      </c>
      <c r="G12" s="3" t="s">
        <v>177</v>
      </c>
      <c r="H12" s="3" t="s">
        <v>177</v>
      </c>
      <c r="I12" s="3" t="s">
        <v>177</v>
      </c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25">
      <c r="A13" s="103">
        <v>363142019</v>
      </c>
      <c r="B13" s="103" t="s">
        <v>164</v>
      </c>
      <c r="C13" s="47" t="s">
        <v>5</v>
      </c>
      <c r="D13" s="103" t="s">
        <v>9</v>
      </c>
      <c r="E13" s="47" t="s">
        <v>22</v>
      </c>
      <c r="F13" s="47" t="s">
        <v>177</v>
      </c>
      <c r="G13" s="3" t="s">
        <v>177</v>
      </c>
      <c r="H13" s="3" t="s">
        <v>177</v>
      </c>
      <c r="I13" s="3" t="s">
        <v>177</v>
      </c>
      <c r="J13" s="3"/>
    </row>
    <row r="14" spans="1:21" s="102" customFormat="1" x14ac:dyDescent="0.25">
      <c r="A14" s="104">
        <v>367732019</v>
      </c>
      <c r="B14" s="104" t="s">
        <v>165</v>
      </c>
      <c r="C14" s="105" t="s">
        <v>11</v>
      </c>
      <c r="D14" s="104" t="s">
        <v>176</v>
      </c>
      <c r="E14" s="105">
        <v>1</v>
      </c>
      <c r="F14" s="105"/>
      <c r="G14" s="100"/>
      <c r="H14" s="100"/>
      <c r="I14" s="100"/>
      <c r="J14" s="101"/>
    </row>
    <row r="15" spans="1:21" x14ac:dyDescent="0.25">
      <c r="A15" s="103">
        <v>367822019</v>
      </c>
      <c r="B15" s="103" t="s">
        <v>166</v>
      </c>
      <c r="C15" s="47" t="s">
        <v>5</v>
      </c>
      <c r="D15" s="103" t="s">
        <v>12</v>
      </c>
      <c r="E15" s="47" t="s">
        <v>22</v>
      </c>
      <c r="F15" s="47" t="s">
        <v>177</v>
      </c>
      <c r="G15" s="3" t="s">
        <v>177</v>
      </c>
      <c r="H15" s="3" t="s">
        <v>177</v>
      </c>
      <c r="I15" s="3" t="s">
        <v>177</v>
      </c>
      <c r="J15" s="5"/>
    </row>
    <row r="16" spans="1:21" x14ac:dyDescent="0.25">
      <c r="A16" s="103">
        <v>390622019</v>
      </c>
      <c r="B16" s="103" t="s">
        <v>167</v>
      </c>
      <c r="C16" s="47" t="s">
        <v>5</v>
      </c>
      <c r="D16" s="103" t="s">
        <v>9</v>
      </c>
      <c r="E16" s="47" t="s">
        <v>22</v>
      </c>
      <c r="F16" s="47" t="s">
        <v>177</v>
      </c>
      <c r="G16" s="3" t="s">
        <v>177</v>
      </c>
      <c r="H16" s="3" t="s">
        <v>177</v>
      </c>
      <c r="I16" s="3" t="s">
        <v>177</v>
      </c>
      <c r="J16" s="5"/>
    </row>
    <row r="17" spans="1:10" x14ac:dyDescent="0.25">
      <c r="A17" s="103">
        <v>394102019</v>
      </c>
      <c r="B17" s="103" t="s">
        <v>168</v>
      </c>
      <c r="C17" s="47" t="s">
        <v>5</v>
      </c>
      <c r="D17" s="103" t="s">
        <v>9</v>
      </c>
      <c r="E17" s="47" t="s">
        <v>22</v>
      </c>
      <c r="F17" s="47" t="s">
        <v>177</v>
      </c>
      <c r="G17" s="3" t="s">
        <v>177</v>
      </c>
      <c r="H17" s="3" t="s">
        <v>177</v>
      </c>
      <c r="I17" s="3" t="s">
        <v>177</v>
      </c>
      <c r="J17" s="5"/>
    </row>
    <row r="18" spans="1:10" s="102" customFormat="1" x14ac:dyDescent="0.25">
      <c r="A18" s="104">
        <v>398552019</v>
      </c>
      <c r="B18" s="104" t="s">
        <v>169</v>
      </c>
      <c r="C18" s="105" t="s">
        <v>5</v>
      </c>
      <c r="D18" s="104" t="s">
        <v>6</v>
      </c>
      <c r="E18" s="105">
        <v>7</v>
      </c>
      <c r="F18" s="105"/>
      <c r="G18" s="100"/>
      <c r="H18" s="100"/>
      <c r="I18" s="100"/>
      <c r="J18" s="101"/>
    </row>
    <row r="19" spans="1:10" x14ac:dyDescent="0.25">
      <c r="A19" s="103">
        <v>401552019</v>
      </c>
      <c r="B19" s="103" t="s">
        <v>170</v>
      </c>
      <c r="C19" s="47" t="s">
        <v>99</v>
      </c>
      <c r="D19" s="103" t="s">
        <v>8</v>
      </c>
      <c r="E19" s="47" t="s">
        <v>22</v>
      </c>
      <c r="F19" s="47" t="s">
        <v>177</v>
      </c>
      <c r="G19" s="3" t="s">
        <v>177</v>
      </c>
      <c r="H19" s="3" t="s">
        <v>177</v>
      </c>
      <c r="I19" s="3" t="s">
        <v>177</v>
      </c>
      <c r="J19" s="5"/>
    </row>
    <row r="20" spans="1:10" x14ac:dyDescent="0.25">
      <c r="A20" s="103">
        <v>403592019</v>
      </c>
      <c r="B20" s="103" t="s">
        <v>171</v>
      </c>
      <c r="C20" s="47" t="s">
        <v>156</v>
      </c>
      <c r="D20" s="103" t="s">
        <v>6</v>
      </c>
      <c r="E20" s="47" t="s">
        <v>22</v>
      </c>
      <c r="F20" s="47" t="s">
        <v>177</v>
      </c>
      <c r="G20" s="3" t="s">
        <v>177</v>
      </c>
      <c r="H20" s="3" t="s">
        <v>177</v>
      </c>
      <c r="I20" s="3" t="s">
        <v>177</v>
      </c>
      <c r="J20" s="5"/>
    </row>
    <row r="21" spans="1:10" x14ac:dyDescent="0.25">
      <c r="A21" s="103">
        <v>404092019</v>
      </c>
      <c r="B21" s="103" t="s">
        <v>172</v>
      </c>
      <c r="C21" s="47" t="s">
        <v>5</v>
      </c>
      <c r="D21" s="103" t="s">
        <v>9</v>
      </c>
      <c r="E21" s="47" t="s">
        <v>22</v>
      </c>
      <c r="F21" s="47" t="s">
        <v>177</v>
      </c>
      <c r="G21" s="3" t="s">
        <v>177</v>
      </c>
      <c r="H21" s="3" t="s">
        <v>177</v>
      </c>
      <c r="I21" s="3" t="s">
        <v>177</v>
      </c>
      <c r="J21" s="5"/>
    </row>
    <row r="22" spans="1:10" x14ac:dyDescent="0.25">
      <c r="A22" s="103">
        <v>412862019</v>
      </c>
      <c r="B22" s="103" t="s">
        <v>173</v>
      </c>
      <c r="C22" s="47" t="s">
        <v>34</v>
      </c>
      <c r="D22" s="103" t="s">
        <v>35</v>
      </c>
      <c r="E22" s="47" t="s">
        <v>22</v>
      </c>
      <c r="F22" s="47" t="s">
        <v>177</v>
      </c>
      <c r="G22" s="3" t="s">
        <v>177</v>
      </c>
      <c r="H22" s="3" t="s">
        <v>177</v>
      </c>
      <c r="I22" s="3" t="s">
        <v>177</v>
      </c>
      <c r="J22" s="3"/>
    </row>
    <row r="23" spans="1:10" x14ac:dyDescent="0.25">
      <c r="A23" s="103">
        <v>413972019</v>
      </c>
      <c r="B23" s="103" t="s">
        <v>174</v>
      </c>
      <c r="C23" s="47" t="s">
        <v>5</v>
      </c>
      <c r="D23" s="103" t="s">
        <v>9</v>
      </c>
      <c r="E23" s="47">
        <v>31</v>
      </c>
      <c r="F23" s="47" t="s">
        <v>177</v>
      </c>
      <c r="G23" s="3" t="s">
        <v>177</v>
      </c>
      <c r="H23" s="3" t="s">
        <v>177</v>
      </c>
      <c r="I23" s="3" t="s">
        <v>177</v>
      </c>
      <c r="J23" s="3" t="s">
        <v>178</v>
      </c>
    </row>
    <row r="24" spans="1:10" s="102" customFormat="1" x14ac:dyDescent="0.25">
      <c r="A24" s="104">
        <v>419582019</v>
      </c>
      <c r="B24" s="104" t="s">
        <v>175</v>
      </c>
      <c r="C24" s="105" t="s">
        <v>155</v>
      </c>
      <c r="D24" s="104" t="s">
        <v>8</v>
      </c>
      <c r="E24" s="105">
        <v>13</v>
      </c>
      <c r="F24" s="105"/>
      <c r="G24" s="100"/>
      <c r="H24" s="100"/>
      <c r="I24" s="100"/>
      <c r="J24" s="100"/>
    </row>
    <row r="25" spans="1:10" x14ac:dyDescent="0.25">
      <c r="A25" s="103">
        <v>419852019</v>
      </c>
      <c r="B25" s="103" t="s">
        <v>33</v>
      </c>
      <c r="C25" s="47" t="s">
        <v>5</v>
      </c>
      <c r="D25" s="103" t="s">
        <v>21</v>
      </c>
      <c r="E25" s="47" t="s">
        <v>22</v>
      </c>
      <c r="F25" s="47" t="s">
        <v>177</v>
      </c>
      <c r="G25" s="3" t="s">
        <v>177</v>
      </c>
      <c r="H25" s="3" t="s">
        <v>177</v>
      </c>
      <c r="I25" s="3" t="s">
        <v>177</v>
      </c>
      <c r="J25" s="3"/>
    </row>
    <row r="26" spans="1:10" x14ac:dyDescent="0.25">
      <c r="A26" s="103">
        <v>428422019</v>
      </c>
      <c r="B26" s="103" t="s">
        <v>150</v>
      </c>
      <c r="C26" s="47" t="s">
        <v>5</v>
      </c>
      <c r="D26" s="103" t="s">
        <v>6</v>
      </c>
      <c r="E26" s="47" t="s">
        <v>22</v>
      </c>
      <c r="F26" s="47" t="s">
        <v>177</v>
      </c>
      <c r="G26" s="3" t="s">
        <v>177</v>
      </c>
      <c r="H26" s="3" t="s">
        <v>177</v>
      </c>
      <c r="I26" s="3" t="s">
        <v>177</v>
      </c>
      <c r="J26" s="3"/>
    </row>
    <row r="27" spans="1:10" x14ac:dyDescent="0.25">
      <c r="A27" s="103">
        <v>482562019</v>
      </c>
      <c r="B27" s="103" t="s">
        <v>146</v>
      </c>
      <c r="C27" s="47" t="s">
        <v>5</v>
      </c>
      <c r="D27" s="103" t="s">
        <v>6</v>
      </c>
      <c r="E27" s="47" t="s">
        <v>22</v>
      </c>
      <c r="F27" s="47" t="s">
        <v>177</v>
      </c>
      <c r="G27" s="3" t="s">
        <v>177</v>
      </c>
      <c r="H27" s="3" t="s">
        <v>177</v>
      </c>
      <c r="I27" s="3" t="s">
        <v>177</v>
      </c>
      <c r="J27" s="3"/>
    </row>
    <row r="28" spans="1:10" x14ac:dyDescent="0.25">
      <c r="A28" s="103">
        <v>483262019</v>
      </c>
      <c r="B28" s="103" t="s">
        <v>33</v>
      </c>
      <c r="C28" s="47" t="s">
        <v>5</v>
      </c>
      <c r="D28" s="103" t="s">
        <v>9</v>
      </c>
      <c r="E28" s="47" t="s">
        <v>22</v>
      </c>
      <c r="F28" s="47" t="s">
        <v>177</v>
      </c>
      <c r="G28" s="3" t="s">
        <v>177</v>
      </c>
      <c r="H28" s="3" t="s">
        <v>177</v>
      </c>
      <c r="I28" s="3" t="s">
        <v>177</v>
      </c>
      <c r="J28" s="3"/>
    </row>
    <row r="29" spans="1:10" x14ac:dyDescent="0.25">
      <c r="A29" s="103">
        <v>525252019</v>
      </c>
      <c r="B29" s="103" t="s">
        <v>147</v>
      </c>
      <c r="C29" s="47" t="s">
        <v>5</v>
      </c>
      <c r="D29" s="103" t="s">
        <v>9</v>
      </c>
      <c r="E29" s="47" t="s">
        <v>22</v>
      </c>
      <c r="F29" s="47" t="s">
        <v>177</v>
      </c>
      <c r="G29" s="3" t="s">
        <v>177</v>
      </c>
      <c r="H29" s="3" t="s">
        <v>177</v>
      </c>
      <c r="I29" s="3" t="s">
        <v>177</v>
      </c>
      <c r="J29" s="3"/>
    </row>
    <row r="30" spans="1:10" s="102" customFormat="1" x14ac:dyDescent="0.25">
      <c r="A30" s="104">
        <v>525622019</v>
      </c>
      <c r="B30" s="104" t="s">
        <v>106</v>
      </c>
      <c r="C30" s="105" t="s">
        <v>5</v>
      </c>
      <c r="D30" s="104" t="s">
        <v>8</v>
      </c>
      <c r="E30" s="105">
        <v>5</v>
      </c>
      <c r="F30" s="105"/>
      <c r="G30" s="100"/>
      <c r="H30" s="100"/>
      <c r="I30" s="100"/>
      <c r="J30" s="100"/>
    </row>
    <row r="31" spans="1:10" x14ac:dyDescent="0.25">
      <c r="A31" s="103">
        <v>526002019</v>
      </c>
      <c r="B31" s="103" t="s">
        <v>106</v>
      </c>
      <c r="C31" s="47" t="s">
        <v>5</v>
      </c>
      <c r="D31" s="103" t="s">
        <v>9</v>
      </c>
      <c r="E31" s="47" t="s">
        <v>22</v>
      </c>
      <c r="F31" s="47" t="s">
        <v>177</v>
      </c>
      <c r="G31" s="3" t="s">
        <v>177</v>
      </c>
      <c r="H31" s="3" t="s">
        <v>177</v>
      </c>
      <c r="I31" s="3" t="s">
        <v>177</v>
      </c>
      <c r="J31" s="3"/>
    </row>
    <row r="32" spans="1:10" x14ac:dyDescent="0.25">
      <c r="A32" s="103">
        <v>534542019</v>
      </c>
      <c r="B32" s="103" t="s">
        <v>148</v>
      </c>
      <c r="C32" s="47" t="s">
        <v>5</v>
      </c>
      <c r="D32" s="103" t="s">
        <v>9</v>
      </c>
      <c r="E32" s="47" t="s">
        <v>22</v>
      </c>
      <c r="F32" s="47" t="s">
        <v>177</v>
      </c>
      <c r="G32" s="3" t="s">
        <v>177</v>
      </c>
      <c r="H32" s="3" t="s">
        <v>177</v>
      </c>
      <c r="I32" s="3" t="s">
        <v>177</v>
      </c>
      <c r="J32" s="3"/>
    </row>
    <row r="33" spans="1:10" x14ac:dyDescent="0.25">
      <c r="A33" s="103">
        <v>565162019</v>
      </c>
      <c r="B33" s="103" t="s">
        <v>33</v>
      </c>
      <c r="C33" s="47" t="s">
        <v>99</v>
      </c>
      <c r="D33" s="103" t="s">
        <v>6</v>
      </c>
      <c r="E33" s="47" t="s">
        <v>22</v>
      </c>
      <c r="F33" s="47" t="s">
        <v>177</v>
      </c>
      <c r="G33" s="3" t="s">
        <v>177</v>
      </c>
      <c r="H33" s="3" t="s">
        <v>177</v>
      </c>
      <c r="I33" s="3" t="s">
        <v>177</v>
      </c>
      <c r="J33" s="3"/>
    </row>
    <row r="34" spans="1:10" x14ac:dyDescent="0.25">
      <c r="A34" s="103">
        <v>566032019</v>
      </c>
      <c r="B34" s="103" t="s">
        <v>149</v>
      </c>
      <c r="C34" s="47" t="s">
        <v>42</v>
      </c>
      <c r="D34" s="103" t="s">
        <v>8</v>
      </c>
      <c r="E34" s="47" t="s">
        <v>22</v>
      </c>
      <c r="F34" s="47" t="s">
        <v>177</v>
      </c>
      <c r="G34" s="3" t="s">
        <v>177</v>
      </c>
      <c r="H34" s="3" t="s">
        <v>177</v>
      </c>
      <c r="I34" s="3" t="s">
        <v>177</v>
      </c>
      <c r="J34" s="3"/>
    </row>
    <row r="35" spans="1:10" s="102" customFormat="1" x14ac:dyDescent="0.25">
      <c r="A35" s="104">
        <v>571952019</v>
      </c>
      <c r="B35" s="104" t="s">
        <v>33</v>
      </c>
      <c r="C35" s="105" t="s">
        <v>155</v>
      </c>
      <c r="D35" s="104" t="s">
        <v>35</v>
      </c>
      <c r="E35" s="105">
        <v>6</v>
      </c>
      <c r="F35" s="105"/>
      <c r="G35" s="100"/>
      <c r="H35" s="100"/>
      <c r="I35" s="100"/>
      <c r="J35" s="100"/>
    </row>
    <row r="36" spans="1:10" x14ac:dyDescent="0.25">
      <c r="A36" s="103">
        <v>571972019</v>
      </c>
      <c r="B36" s="103" t="s">
        <v>41</v>
      </c>
      <c r="C36" s="47" t="s">
        <v>156</v>
      </c>
      <c r="D36" s="103" t="s">
        <v>6</v>
      </c>
      <c r="E36" s="47" t="s">
        <v>22</v>
      </c>
      <c r="F36" s="47" t="s">
        <v>177</v>
      </c>
      <c r="G36" s="3" t="s">
        <v>177</v>
      </c>
      <c r="H36" s="3" t="s">
        <v>177</v>
      </c>
      <c r="I36" s="3" t="s">
        <v>177</v>
      </c>
      <c r="J36" s="3"/>
    </row>
    <row r="37" spans="1:10" x14ac:dyDescent="0.25">
      <c r="A37" s="103">
        <v>712102019</v>
      </c>
      <c r="B37" s="103" t="s">
        <v>151</v>
      </c>
      <c r="C37" s="47" t="s">
        <v>42</v>
      </c>
      <c r="D37" s="103" t="s">
        <v>8</v>
      </c>
      <c r="E37" s="47">
        <v>3</v>
      </c>
      <c r="F37" s="47" t="s">
        <v>177</v>
      </c>
      <c r="G37" s="3" t="s">
        <v>177</v>
      </c>
      <c r="H37" s="3" t="s">
        <v>177</v>
      </c>
      <c r="I37" s="3" t="s">
        <v>177</v>
      </c>
      <c r="J37" s="3" t="s">
        <v>178</v>
      </c>
    </row>
    <row r="38" spans="1:10" x14ac:dyDescent="0.25">
      <c r="A38" s="103">
        <v>714922019</v>
      </c>
      <c r="B38" s="103" t="s">
        <v>152</v>
      </c>
      <c r="C38" s="47" t="s">
        <v>7</v>
      </c>
      <c r="D38" s="103" t="s">
        <v>6</v>
      </c>
      <c r="E38" s="47" t="s">
        <v>22</v>
      </c>
      <c r="F38" s="47" t="s">
        <v>177</v>
      </c>
      <c r="G38" s="3" t="s">
        <v>177</v>
      </c>
      <c r="H38" s="3" t="s">
        <v>177</v>
      </c>
      <c r="I38" s="3" t="s">
        <v>177</v>
      </c>
      <c r="J38" s="3"/>
    </row>
    <row r="39" spans="1:10" x14ac:dyDescent="0.25">
      <c r="A39" s="103">
        <v>714972019</v>
      </c>
      <c r="B39" s="103" t="s">
        <v>153</v>
      </c>
      <c r="C39" s="47" t="s">
        <v>5</v>
      </c>
      <c r="D39" s="103" t="s">
        <v>6</v>
      </c>
      <c r="E39" s="47">
        <v>3</v>
      </c>
      <c r="F39" s="47" t="s">
        <v>177</v>
      </c>
      <c r="G39" s="3" t="s">
        <v>177</v>
      </c>
      <c r="H39" s="3" t="s">
        <v>177</v>
      </c>
      <c r="I39" s="3" t="s">
        <v>177</v>
      </c>
      <c r="J39" s="3" t="s">
        <v>178</v>
      </c>
    </row>
    <row r="40" spans="1:10" x14ac:dyDescent="0.25">
      <c r="A40" s="103">
        <v>716312019</v>
      </c>
      <c r="B40" s="103" t="s">
        <v>154</v>
      </c>
      <c r="C40" s="47" t="s">
        <v>42</v>
      </c>
      <c r="D40" s="103" t="s">
        <v>9</v>
      </c>
      <c r="E40" s="47">
        <v>3</v>
      </c>
      <c r="F40" s="47" t="s">
        <v>177</v>
      </c>
      <c r="G40" s="3" t="s">
        <v>177</v>
      </c>
      <c r="H40" s="3" t="s">
        <v>177</v>
      </c>
      <c r="I40" s="3" t="s">
        <v>177</v>
      </c>
      <c r="J40" s="3" t="s">
        <v>178</v>
      </c>
    </row>
    <row r="41" spans="1:10" x14ac:dyDescent="0.25">
      <c r="A41" s="52"/>
      <c r="B41" s="73"/>
      <c r="C41" s="73"/>
      <c r="D41" s="73"/>
      <c r="E41" s="73"/>
      <c r="F41" s="52"/>
    </row>
    <row r="42" spans="1:10" x14ac:dyDescent="0.25">
      <c r="A42" s="52"/>
      <c r="B42" s="73"/>
      <c r="C42" s="73"/>
      <c r="D42" s="73"/>
      <c r="E42" s="73"/>
      <c r="F42" s="52"/>
    </row>
    <row r="44" spans="1:10" ht="15.75" thickBot="1" x14ac:dyDescent="0.3"/>
    <row r="45" spans="1:10" x14ac:dyDescent="0.25">
      <c r="B45" s="146" t="s">
        <v>63</v>
      </c>
      <c r="C45" s="147"/>
    </row>
    <row r="46" spans="1:10" x14ac:dyDescent="0.25">
      <c r="B46" s="148"/>
      <c r="C46" s="149"/>
    </row>
    <row r="47" spans="1:10" x14ac:dyDescent="0.25">
      <c r="B47" s="95" t="s">
        <v>58</v>
      </c>
      <c r="C47" s="93">
        <v>36</v>
      </c>
    </row>
    <row r="48" spans="1:10" x14ac:dyDescent="0.25">
      <c r="B48" s="95" t="s">
        <v>59</v>
      </c>
      <c r="C48" s="93">
        <f>C47-6</f>
        <v>30</v>
      </c>
    </row>
    <row r="49" spans="2:3" x14ac:dyDescent="0.25">
      <c r="B49" s="95" t="s">
        <v>60</v>
      </c>
      <c r="C49" s="93">
        <v>36</v>
      </c>
    </row>
    <row r="50" spans="2:3" x14ac:dyDescent="0.25">
      <c r="B50" s="95" t="s">
        <v>61</v>
      </c>
      <c r="C50" s="93">
        <v>36</v>
      </c>
    </row>
    <row r="51" spans="2:3" x14ac:dyDescent="0.25">
      <c r="B51" s="108" t="s">
        <v>62</v>
      </c>
      <c r="C51" s="106">
        <v>36</v>
      </c>
    </row>
    <row r="52" spans="2:3" x14ac:dyDescent="0.25">
      <c r="B52" s="108" t="s">
        <v>179</v>
      </c>
      <c r="C52" s="5">
        <v>30</v>
      </c>
    </row>
  </sheetData>
  <mergeCells count="3">
    <mergeCell ref="A1:J2"/>
    <mergeCell ref="A3:C3"/>
    <mergeCell ref="B45:C46"/>
  </mergeCells>
  <pageMargins left="0.7" right="0.7" top="0.75" bottom="0.75" header="0.3" footer="0.3"/>
  <pageSetup paperSize="16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Hoja4!$B$2:$B$4</xm:f>
          </x14:formula1>
          <xm:sqref>F31:I34 F5:I29 F36:I40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L50"/>
  <sheetViews>
    <sheetView workbookViewId="0">
      <pane xSplit="1" ySplit="4" topLeftCell="B35" activePane="bottomRight" state="frozen"/>
      <selection pane="topRight" activeCell="B1" sqref="B1"/>
      <selection pane="bottomLeft" activeCell="A4" sqref="A4"/>
      <selection pane="bottomRight" activeCell="B43" sqref="B43:C50"/>
    </sheetView>
  </sheetViews>
  <sheetFormatPr baseColWidth="10" defaultRowHeight="15" x14ac:dyDescent="0.25"/>
  <cols>
    <col min="1" max="1" width="16.140625" bestFit="1" customWidth="1"/>
    <col min="2" max="2" width="30.5703125" style="4" customWidth="1"/>
    <col min="3" max="3" width="32.85546875" style="4" customWidth="1"/>
    <col min="4" max="4" width="28.7109375" style="4" customWidth="1"/>
    <col min="5" max="6" width="28.7109375" style="15" customWidth="1"/>
    <col min="7" max="7" width="14.5703125" customWidth="1"/>
    <col min="8" max="8" width="14" customWidth="1"/>
    <col min="11" max="11" width="25.5703125" customWidth="1"/>
    <col min="12" max="12" width="13.42578125" customWidth="1"/>
  </cols>
  <sheetData>
    <row r="1" spans="1:11" x14ac:dyDescent="0.25">
      <c r="A1" s="152" t="s">
        <v>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26.25" customHeight="1" x14ac:dyDescent="0.4">
      <c r="A3" s="145" t="s">
        <v>200</v>
      </c>
      <c r="B3" s="145"/>
      <c r="C3" s="145"/>
      <c r="D3" s="74"/>
      <c r="E3" s="74"/>
      <c r="F3" s="109"/>
      <c r="G3" s="74"/>
      <c r="H3" s="74"/>
      <c r="I3" s="74"/>
      <c r="J3" s="74"/>
      <c r="K3" s="74"/>
    </row>
    <row r="4" spans="1:11" ht="34.5" customHeight="1" x14ac:dyDescent="0.25">
      <c r="A4" s="1" t="s">
        <v>18</v>
      </c>
      <c r="B4" s="6" t="s">
        <v>0</v>
      </c>
      <c r="C4" s="6" t="s">
        <v>19</v>
      </c>
      <c r="D4" s="6" t="s">
        <v>4</v>
      </c>
      <c r="E4" s="13" t="s">
        <v>23</v>
      </c>
      <c r="F4" s="13" t="s">
        <v>194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</row>
    <row r="5" spans="1:11" x14ac:dyDescent="0.25">
      <c r="A5" s="2">
        <v>374162019</v>
      </c>
      <c r="B5" s="2" t="s">
        <v>33</v>
      </c>
      <c r="C5" s="3" t="s">
        <v>5</v>
      </c>
      <c r="D5" s="2" t="s">
        <v>9</v>
      </c>
      <c r="E5" s="3">
        <v>2</v>
      </c>
      <c r="F5" s="8">
        <v>0</v>
      </c>
      <c r="G5" s="10" t="s">
        <v>2</v>
      </c>
      <c r="H5" s="9" t="s">
        <v>2</v>
      </c>
      <c r="I5" s="9" t="s">
        <v>2</v>
      </c>
      <c r="J5" s="9" t="s">
        <v>2</v>
      </c>
      <c r="K5" s="11"/>
    </row>
    <row r="6" spans="1:11" s="12" customFormat="1" x14ac:dyDescent="0.25">
      <c r="A6" s="2">
        <v>388092019</v>
      </c>
      <c r="B6" s="2" t="s">
        <v>180</v>
      </c>
      <c r="C6" s="3" t="s">
        <v>5</v>
      </c>
      <c r="D6" s="2" t="s">
        <v>9</v>
      </c>
      <c r="E6" s="3">
        <v>1</v>
      </c>
      <c r="F6" s="8">
        <v>0</v>
      </c>
      <c r="G6" s="10" t="s">
        <v>2</v>
      </c>
      <c r="H6" s="9" t="s">
        <v>2</v>
      </c>
      <c r="I6" s="9" t="s">
        <v>2</v>
      </c>
      <c r="J6" s="9" t="s">
        <v>2</v>
      </c>
      <c r="K6" s="11"/>
    </row>
    <row r="7" spans="1:11" x14ac:dyDescent="0.25">
      <c r="A7" s="2">
        <v>394102019</v>
      </c>
      <c r="B7" s="2" t="s">
        <v>168</v>
      </c>
      <c r="C7" s="3" t="s">
        <v>5</v>
      </c>
      <c r="D7" s="2" t="s">
        <v>9</v>
      </c>
      <c r="E7" s="3">
        <v>1</v>
      </c>
      <c r="F7" s="8">
        <v>0</v>
      </c>
      <c r="G7" s="10" t="s">
        <v>2</v>
      </c>
      <c r="H7" s="9" t="s">
        <v>2</v>
      </c>
      <c r="I7" s="9" t="s">
        <v>2</v>
      </c>
      <c r="J7" s="9" t="s">
        <v>2</v>
      </c>
      <c r="K7" s="5"/>
    </row>
    <row r="8" spans="1:11" x14ac:dyDescent="0.25">
      <c r="A8" s="2">
        <v>439962019</v>
      </c>
      <c r="B8" s="2" t="s">
        <v>181</v>
      </c>
      <c r="C8" s="3" t="s">
        <v>155</v>
      </c>
      <c r="D8" s="2" t="s">
        <v>9</v>
      </c>
      <c r="E8" s="3">
        <v>3</v>
      </c>
      <c r="F8" s="8">
        <v>1</v>
      </c>
      <c r="G8" s="10" t="s">
        <v>20</v>
      </c>
      <c r="H8" s="9" t="s">
        <v>2</v>
      </c>
      <c r="I8" s="9" t="s">
        <v>2</v>
      </c>
      <c r="J8" s="9" t="s">
        <v>2</v>
      </c>
      <c r="K8" s="5"/>
    </row>
    <row r="9" spans="1:11" ht="165" x14ac:dyDescent="0.25">
      <c r="A9" s="2">
        <v>525622019</v>
      </c>
      <c r="B9" s="2" t="s">
        <v>106</v>
      </c>
      <c r="C9" s="3" t="s">
        <v>5</v>
      </c>
      <c r="D9" s="2" t="s">
        <v>9</v>
      </c>
      <c r="E9" s="3">
        <v>5</v>
      </c>
      <c r="F9" s="8">
        <v>0</v>
      </c>
      <c r="G9" s="10" t="s">
        <v>2</v>
      </c>
      <c r="H9" s="9" t="s">
        <v>2</v>
      </c>
      <c r="I9" s="9" t="s">
        <v>2</v>
      </c>
      <c r="J9" s="9" t="s">
        <v>2</v>
      </c>
      <c r="K9" s="5" t="s">
        <v>195</v>
      </c>
    </row>
    <row r="10" spans="1:11" x14ac:dyDescent="0.25">
      <c r="A10" s="2">
        <v>560372019</v>
      </c>
      <c r="B10" s="2" t="s">
        <v>33</v>
      </c>
      <c r="C10" s="3" t="s">
        <v>5</v>
      </c>
      <c r="D10" s="2" t="s">
        <v>8</v>
      </c>
      <c r="E10" s="3">
        <v>2</v>
      </c>
      <c r="F10" s="8">
        <v>0</v>
      </c>
      <c r="G10" s="10" t="s">
        <v>2</v>
      </c>
      <c r="H10" s="9" t="s">
        <v>2</v>
      </c>
      <c r="I10" s="9" t="s">
        <v>2</v>
      </c>
      <c r="J10" s="9" t="s">
        <v>2</v>
      </c>
      <c r="K10" s="5"/>
    </row>
    <row r="11" spans="1:11" x14ac:dyDescent="0.25">
      <c r="A11" s="2">
        <v>571952019</v>
      </c>
      <c r="B11" s="2" t="s">
        <v>33</v>
      </c>
      <c r="C11" s="3" t="s">
        <v>155</v>
      </c>
      <c r="D11" s="2" t="s">
        <v>35</v>
      </c>
      <c r="E11" s="3">
        <v>9</v>
      </c>
      <c r="F11" s="8">
        <v>0</v>
      </c>
      <c r="G11" s="10" t="s">
        <v>2</v>
      </c>
      <c r="H11" s="9" t="s">
        <v>2</v>
      </c>
      <c r="I11" s="9" t="s">
        <v>2</v>
      </c>
      <c r="J11" s="9" t="s">
        <v>2</v>
      </c>
      <c r="K11" s="5"/>
    </row>
    <row r="12" spans="1:11" x14ac:dyDescent="0.25">
      <c r="A12" s="2">
        <v>571972019</v>
      </c>
      <c r="B12" s="2" t="s">
        <v>41</v>
      </c>
      <c r="C12" s="3" t="s">
        <v>156</v>
      </c>
      <c r="D12" s="2" t="s">
        <v>6</v>
      </c>
      <c r="E12" s="3">
        <v>1</v>
      </c>
      <c r="F12" s="8">
        <v>0</v>
      </c>
      <c r="G12" s="10" t="s">
        <v>2</v>
      </c>
      <c r="H12" s="9" t="s">
        <v>2</v>
      </c>
      <c r="I12" s="9" t="s">
        <v>2</v>
      </c>
      <c r="J12" s="9" t="s">
        <v>2</v>
      </c>
      <c r="K12" s="5"/>
    </row>
    <row r="13" spans="1:11" x14ac:dyDescent="0.25">
      <c r="A13" s="2">
        <v>576902019</v>
      </c>
      <c r="B13" s="2" t="s">
        <v>149</v>
      </c>
      <c r="C13" s="3" t="s">
        <v>5</v>
      </c>
      <c r="D13" s="2" t="s">
        <v>6</v>
      </c>
      <c r="E13" s="3">
        <v>2</v>
      </c>
      <c r="F13" s="8">
        <v>0</v>
      </c>
      <c r="G13" s="10" t="s">
        <v>2</v>
      </c>
      <c r="H13" s="9" t="s">
        <v>2</v>
      </c>
      <c r="I13" s="9" t="s">
        <v>2</v>
      </c>
      <c r="J13" s="9" t="s">
        <v>2</v>
      </c>
      <c r="K13" s="5"/>
    </row>
    <row r="14" spans="1:11" x14ac:dyDescent="0.25">
      <c r="A14" s="2">
        <v>644672019</v>
      </c>
      <c r="B14" s="2" t="s">
        <v>182</v>
      </c>
      <c r="C14" s="3" t="s">
        <v>155</v>
      </c>
      <c r="D14" s="2" t="s">
        <v>8</v>
      </c>
      <c r="E14" s="3">
        <v>2</v>
      </c>
      <c r="F14" s="8">
        <v>0</v>
      </c>
      <c r="G14" s="10" t="s">
        <v>2</v>
      </c>
      <c r="H14" s="9" t="s">
        <v>2</v>
      </c>
      <c r="I14" s="9" t="s">
        <v>2</v>
      </c>
      <c r="J14" s="9" t="s">
        <v>2</v>
      </c>
      <c r="K14" s="5"/>
    </row>
    <row r="15" spans="1:11" ht="30" x14ac:dyDescent="0.25">
      <c r="A15" s="2">
        <v>644692019</v>
      </c>
      <c r="B15" s="2" t="s">
        <v>182</v>
      </c>
      <c r="C15" s="3" t="s">
        <v>155</v>
      </c>
      <c r="D15" s="2" t="s">
        <v>8</v>
      </c>
      <c r="E15" s="3">
        <v>2</v>
      </c>
      <c r="F15" s="8">
        <v>0</v>
      </c>
      <c r="G15" s="10" t="s">
        <v>2</v>
      </c>
      <c r="H15" s="9" t="s">
        <v>2</v>
      </c>
      <c r="I15" s="9" t="s">
        <v>2</v>
      </c>
      <c r="J15" s="9" t="s">
        <v>2</v>
      </c>
      <c r="K15" s="5" t="s">
        <v>196</v>
      </c>
    </row>
    <row r="16" spans="1:11" x14ac:dyDescent="0.25">
      <c r="A16" s="2">
        <v>712102019</v>
      </c>
      <c r="B16" s="2" t="s">
        <v>151</v>
      </c>
      <c r="C16" s="3" t="s">
        <v>183</v>
      </c>
      <c r="D16" s="2" t="s">
        <v>8</v>
      </c>
      <c r="E16" s="3">
        <v>18</v>
      </c>
      <c r="F16" s="8">
        <v>0</v>
      </c>
      <c r="G16" s="10" t="s">
        <v>2</v>
      </c>
      <c r="H16" s="9" t="s">
        <v>2</v>
      </c>
      <c r="I16" s="9" t="s">
        <v>2</v>
      </c>
      <c r="J16" s="9" t="s">
        <v>2</v>
      </c>
      <c r="K16" s="5"/>
    </row>
    <row r="17" spans="1:12" x14ac:dyDescent="0.25">
      <c r="A17" s="2">
        <v>836382019</v>
      </c>
      <c r="B17" s="2" t="s">
        <v>33</v>
      </c>
      <c r="C17" s="3" t="s">
        <v>42</v>
      </c>
      <c r="D17" s="2" t="s">
        <v>184</v>
      </c>
      <c r="E17" s="3">
        <v>1</v>
      </c>
      <c r="F17" s="8">
        <v>0</v>
      </c>
      <c r="G17" s="10" t="s">
        <v>2</v>
      </c>
      <c r="H17" s="9" t="s">
        <v>2</v>
      </c>
      <c r="I17" s="9" t="s">
        <v>2</v>
      </c>
      <c r="J17" s="9" t="s">
        <v>2</v>
      </c>
      <c r="K17" s="5"/>
    </row>
    <row r="18" spans="1:12" x14ac:dyDescent="0.25">
      <c r="A18" s="2">
        <v>839142019</v>
      </c>
      <c r="B18" s="2" t="s">
        <v>33</v>
      </c>
      <c r="C18" s="3" t="s">
        <v>44</v>
      </c>
      <c r="D18" s="2" t="s">
        <v>21</v>
      </c>
      <c r="E18" s="3">
        <v>1</v>
      </c>
      <c r="F18" s="8">
        <v>0</v>
      </c>
      <c r="G18" s="10" t="s">
        <v>2</v>
      </c>
      <c r="H18" s="9" t="s">
        <v>2</v>
      </c>
      <c r="I18" s="9" t="s">
        <v>2</v>
      </c>
      <c r="J18" s="9" t="s">
        <v>2</v>
      </c>
      <c r="K18" s="5" t="s">
        <v>197</v>
      </c>
    </row>
    <row r="19" spans="1:12" x14ac:dyDescent="0.25">
      <c r="A19" s="2">
        <v>931952019</v>
      </c>
      <c r="B19" s="2" t="s">
        <v>33</v>
      </c>
      <c r="C19" s="3" t="s">
        <v>45</v>
      </c>
      <c r="D19" s="2" t="s">
        <v>184</v>
      </c>
      <c r="E19" s="3">
        <v>1</v>
      </c>
      <c r="F19" s="8">
        <v>0</v>
      </c>
      <c r="G19" s="10" t="s">
        <v>2</v>
      </c>
      <c r="H19" s="9" t="s">
        <v>2</v>
      </c>
      <c r="I19" s="9" t="s">
        <v>2</v>
      </c>
      <c r="J19" s="9" t="s">
        <v>2</v>
      </c>
      <c r="K19" s="5" t="s">
        <v>197</v>
      </c>
      <c r="L19" s="16"/>
    </row>
    <row r="20" spans="1:12" x14ac:dyDescent="0.25">
      <c r="A20" s="2">
        <v>744122019</v>
      </c>
      <c r="B20" s="2" t="s">
        <v>147</v>
      </c>
      <c r="C20" s="3" t="s">
        <v>5</v>
      </c>
      <c r="D20" s="2" t="s">
        <v>9</v>
      </c>
      <c r="E20" s="3">
        <v>0</v>
      </c>
      <c r="F20" s="8">
        <v>0</v>
      </c>
      <c r="G20" s="10" t="s">
        <v>2</v>
      </c>
      <c r="H20" s="9" t="s">
        <v>2</v>
      </c>
      <c r="I20" s="9" t="s">
        <v>2</v>
      </c>
      <c r="J20" s="9" t="s">
        <v>2</v>
      </c>
      <c r="K20" s="5"/>
    </row>
    <row r="21" spans="1:12" ht="45" x14ac:dyDescent="0.25">
      <c r="A21" s="2">
        <v>746362019</v>
      </c>
      <c r="B21" s="2" t="s">
        <v>150</v>
      </c>
      <c r="C21" s="3" t="s">
        <v>5</v>
      </c>
      <c r="D21" s="2" t="s">
        <v>9</v>
      </c>
      <c r="E21" s="3">
        <v>0</v>
      </c>
      <c r="F21" s="8"/>
      <c r="G21" s="10" t="s">
        <v>2</v>
      </c>
      <c r="H21" s="9" t="s">
        <v>2</v>
      </c>
      <c r="I21" s="9" t="s">
        <v>20</v>
      </c>
      <c r="J21" s="9" t="s">
        <v>2</v>
      </c>
      <c r="K21" s="5" t="s">
        <v>198</v>
      </c>
    </row>
    <row r="22" spans="1:12" ht="30" x14ac:dyDescent="0.25">
      <c r="A22" s="2">
        <v>748442019</v>
      </c>
      <c r="B22" s="2" t="s">
        <v>185</v>
      </c>
      <c r="C22" s="3" t="s">
        <v>155</v>
      </c>
      <c r="D22" s="2" t="s">
        <v>35</v>
      </c>
      <c r="E22" s="3">
        <v>0</v>
      </c>
      <c r="F22" s="8"/>
      <c r="G22" s="10" t="s">
        <v>2</v>
      </c>
      <c r="H22" s="9" t="s">
        <v>2</v>
      </c>
      <c r="I22" s="9" t="s">
        <v>2</v>
      </c>
      <c r="J22" s="9" t="s">
        <v>2</v>
      </c>
      <c r="K22" s="5" t="s">
        <v>199</v>
      </c>
    </row>
    <row r="23" spans="1:12" x14ac:dyDescent="0.25">
      <c r="A23" s="2">
        <v>752242019</v>
      </c>
      <c r="B23" s="2" t="s">
        <v>186</v>
      </c>
      <c r="C23" s="3" t="s">
        <v>44</v>
      </c>
      <c r="D23" s="2" t="s">
        <v>21</v>
      </c>
      <c r="E23" s="3">
        <v>0</v>
      </c>
      <c r="F23" s="8"/>
      <c r="G23" s="10" t="s">
        <v>2</v>
      </c>
      <c r="H23" s="9" t="s">
        <v>2</v>
      </c>
      <c r="I23" s="9" t="s">
        <v>2</v>
      </c>
      <c r="J23" s="9" t="s">
        <v>2</v>
      </c>
      <c r="K23" s="5" t="s">
        <v>197</v>
      </c>
    </row>
    <row r="24" spans="1:12" x14ac:dyDescent="0.25">
      <c r="A24" s="2">
        <v>755332019</v>
      </c>
      <c r="B24" s="2" t="s">
        <v>187</v>
      </c>
      <c r="C24" s="3" t="s">
        <v>5</v>
      </c>
      <c r="D24" s="2" t="s">
        <v>9</v>
      </c>
      <c r="E24" s="3">
        <v>0</v>
      </c>
      <c r="F24" s="8"/>
      <c r="G24" s="10" t="s">
        <v>2</v>
      </c>
      <c r="H24" s="9" t="s">
        <v>2</v>
      </c>
      <c r="I24" s="9" t="s">
        <v>2</v>
      </c>
      <c r="J24" s="9" t="s">
        <v>2</v>
      </c>
      <c r="K24" s="5"/>
    </row>
    <row r="25" spans="1:12" x14ac:dyDescent="0.25">
      <c r="A25" s="2">
        <v>760782019</v>
      </c>
      <c r="B25" s="2" t="s">
        <v>188</v>
      </c>
      <c r="C25" s="3" t="s">
        <v>183</v>
      </c>
      <c r="D25" s="2" t="s">
        <v>6</v>
      </c>
      <c r="E25" s="3">
        <v>0</v>
      </c>
      <c r="F25" s="8"/>
      <c r="G25" s="10" t="s">
        <v>2</v>
      </c>
      <c r="H25" s="9" t="s">
        <v>2</v>
      </c>
      <c r="I25" s="9" t="s">
        <v>2</v>
      </c>
      <c r="J25" s="9" t="s">
        <v>2</v>
      </c>
      <c r="K25" s="5"/>
    </row>
    <row r="26" spans="1:12" x14ac:dyDescent="0.25">
      <c r="A26" s="2">
        <v>761282019</v>
      </c>
      <c r="B26" s="2" t="s">
        <v>33</v>
      </c>
      <c r="C26" s="3" t="s">
        <v>5</v>
      </c>
      <c r="D26" s="2" t="s">
        <v>6</v>
      </c>
      <c r="E26" s="3">
        <v>0</v>
      </c>
      <c r="F26" s="8"/>
      <c r="G26" s="10" t="s">
        <v>2</v>
      </c>
      <c r="H26" s="9" t="s">
        <v>2</v>
      </c>
      <c r="I26" s="9" t="s">
        <v>2</v>
      </c>
      <c r="J26" s="9" t="s">
        <v>2</v>
      </c>
      <c r="K26" s="5"/>
    </row>
    <row r="27" spans="1:12" x14ac:dyDescent="0.25">
      <c r="A27" s="2">
        <v>765312019</v>
      </c>
      <c r="B27" s="2" t="s">
        <v>189</v>
      </c>
      <c r="C27" s="3" t="s">
        <v>155</v>
      </c>
      <c r="D27" s="2" t="s">
        <v>8</v>
      </c>
      <c r="E27" s="3"/>
      <c r="F27" s="8"/>
      <c r="G27" s="10" t="s">
        <v>2</v>
      </c>
      <c r="H27" s="9" t="s">
        <v>2</v>
      </c>
      <c r="I27" s="9" t="s">
        <v>2</v>
      </c>
      <c r="J27" s="9" t="s">
        <v>2</v>
      </c>
      <c r="K27" s="3"/>
    </row>
    <row r="28" spans="1:12" x14ac:dyDescent="0.25">
      <c r="A28" s="2">
        <v>767402019</v>
      </c>
      <c r="B28" s="2" t="s">
        <v>190</v>
      </c>
      <c r="C28" s="3" t="s">
        <v>5</v>
      </c>
      <c r="D28" s="2" t="s">
        <v>6</v>
      </c>
      <c r="E28" s="3"/>
      <c r="F28" s="8"/>
      <c r="G28" s="10" t="s">
        <v>2</v>
      </c>
      <c r="H28" s="9" t="s">
        <v>2</v>
      </c>
      <c r="I28" s="9" t="s">
        <v>2</v>
      </c>
      <c r="J28" s="9" t="s">
        <v>2</v>
      </c>
      <c r="K28" s="5"/>
    </row>
    <row r="29" spans="1:12" s="12" customFormat="1" x14ac:dyDescent="0.25">
      <c r="A29" s="2">
        <v>769142019</v>
      </c>
      <c r="B29" s="2" t="s">
        <v>191</v>
      </c>
      <c r="C29" s="3" t="s">
        <v>5</v>
      </c>
      <c r="D29" s="2" t="s">
        <v>9</v>
      </c>
      <c r="E29" s="3"/>
      <c r="F29" s="8"/>
      <c r="G29" s="10" t="s">
        <v>2</v>
      </c>
      <c r="H29" s="9" t="s">
        <v>2</v>
      </c>
      <c r="I29" s="9" t="s">
        <v>2</v>
      </c>
      <c r="J29" s="9" t="s">
        <v>2</v>
      </c>
      <c r="K29" s="11"/>
    </row>
    <row r="30" spans="1:12" ht="60" x14ac:dyDescent="0.25">
      <c r="A30" s="2">
        <v>770682019</v>
      </c>
      <c r="B30" s="2" t="s">
        <v>192</v>
      </c>
      <c r="C30" s="3" t="s">
        <v>34</v>
      </c>
      <c r="D30" s="2" t="s">
        <v>8</v>
      </c>
      <c r="E30" s="3"/>
      <c r="F30" s="8"/>
      <c r="G30" s="10" t="s">
        <v>2</v>
      </c>
      <c r="H30" s="9" t="s">
        <v>2</v>
      </c>
      <c r="I30" s="9" t="s">
        <v>2</v>
      </c>
      <c r="J30" s="9" t="s">
        <v>20</v>
      </c>
      <c r="K30" s="5" t="s">
        <v>201</v>
      </c>
    </row>
    <row r="31" spans="1:12" x14ac:dyDescent="0.25">
      <c r="A31" s="2">
        <v>774872019</v>
      </c>
      <c r="B31" s="2" t="s">
        <v>193</v>
      </c>
      <c r="C31" s="3" t="s">
        <v>5</v>
      </c>
      <c r="D31" s="2" t="s">
        <v>9</v>
      </c>
      <c r="E31" s="3"/>
      <c r="F31" s="8"/>
      <c r="G31" s="10" t="s">
        <v>2</v>
      </c>
      <c r="H31" s="9" t="s">
        <v>2</v>
      </c>
      <c r="I31" s="9" t="s">
        <v>2</v>
      </c>
      <c r="J31" s="9" t="s">
        <v>2</v>
      </c>
      <c r="K31" s="5"/>
    </row>
    <row r="42" spans="2:3" ht="15.75" thickBot="1" x14ac:dyDescent="0.3"/>
    <row r="43" spans="2:3" x14ac:dyDescent="0.25">
      <c r="B43" s="146" t="s">
        <v>63</v>
      </c>
      <c r="C43" s="147"/>
    </row>
    <row r="44" spans="2:3" x14ac:dyDescent="0.25">
      <c r="B44" s="148"/>
      <c r="C44" s="149"/>
    </row>
    <row r="45" spans="2:3" ht="30" x14ac:dyDescent="0.25">
      <c r="B45" s="95" t="s">
        <v>58</v>
      </c>
      <c r="C45" s="93">
        <v>27</v>
      </c>
    </row>
    <row r="46" spans="2:3" x14ac:dyDescent="0.25">
      <c r="B46" s="95" t="s">
        <v>59</v>
      </c>
      <c r="C46" s="93">
        <v>26</v>
      </c>
    </row>
    <row r="47" spans="2:3" x14ac:dyDescent="0.25">
      <c r="B47" s="95" t="s">
        <v>60</v>
      </c>
      <c r="C47" s="93">
        <v>27</v>
      </c>
    </row>
    <row r="48" spans="2:3" x14ac:dyDescent="0.25">
      <c r="B48" s="95" t="s">
        <v>61</v>
      </c>
      <c r="C48" s="93">
        <v>26</v>
      </c>
    </row>
    <row r="49" spans="2:3" x14ac:dyDescent="0.25">
      <c r="B49" s="108" t="s">
        <v>62</v>
      </c>
      <c r="C49" s="106">
        <v>26</v>
      </c>
    </row>
    <row r="50" spans="2:3" x14ac:dyDescent="0.25">
      <c r="B50" s="108" t="s">
        <v>179</v>
      </c>
      <c r="C50" s="5">
        <v>26</v>
      </c>
    </row>
  </sheetData>
  <mergeCells count="3">
    <mergeCell ref="A1:K2"/>
    <mergeCell ref="A3:C3"/>
    <mergeCell ref="B43:C4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Hoja4!$B$2:$B$4</xm:f>
          </x14:formula1>
          <xm:sqref>G5:J31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theme="4" tint="-0.249977111117893"/>
  </sheetPr>
  <dimension ref="A1:K58"/>
  <sheetViews>
    <sheetView zoomScaleNormal="100" workbookViewId="0">
      <pane xSplit="1" ySplit="4" topLeftCell="C48" activePane="bottomRight" state="frozen"/>
      <selection pane="topRight" activeCell="B1" sqref="B1"/>
      <selection pane="bottomLeft" activeCell="A4" sqref="A4"/>
      <selection pane="bottomRight" activeCell="C51" sqref="C51:E58"/>
    </sheetView>
  </sheetViews>
  <sheetFormatPr baseColWidth="10" defaultRowHeight="15" x14ac:dyDescent="0.25"/>
  <cols>
    <col min="1" max="1" width="16.140625" style="41" bestFit="1" customWidth="1"/>
    <col min="2" max="2" width="16.140625" style="41" customWidth="1"/>
    <col min="3" max="3" width="32.85546875" style="4" customWidth="1"/>
    <col min="4" max="4" width="43.140625" style="4" bestFit="1" customWidth="1"/>
    <col min="5" max="5" width="28.7109375" style="15" customWidth="1"/>
    <col min="6" max="6" width="14.5703125" customWidth="1"/>
    <col min="7" max="7" width="14" customWidth="1"/>
    <col min="10" max="10" width="15.7109375" customWidth="1"/>
    <col min="11" max="11" width="13.42578125" customWidth="1"/>
  </cols>
  <sheetData>
    <row r="1" spans="1:10" x14ac:dyDescent="0.25">
      <c r="A1" s="152" t="s">
        <v>24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35.25" customHeight="1" x14ac:dyDescent="0.4">
      <c r="A3" s="145" t="s">
        <v>231</v>
      </c>
      <c r="B3" s="145"/>
      <c r="C3" s="145"/>
      <c r="D3" s="145"/>
      <c r="E3" s="74"/>
      <c r="F3" s="74"/>
      <c r="G3" s="74"/>
      <c r="H3" s="74"/>
      <c r="I3" s="74"/>
      <c r="J3" s="74"/>
    </row>
    <row r="4" spans="1:10" ht="34.5" customHeight="1" x14ac:dyDescent="0.25">
      <c r="A4" s="40" t="s">
        <v>18</v>
      </c>
      <c r="B4" s="40" t="s">
        <v>0</v>
      </c>
      <c r="C4" s="6" t="s">
        <v>19</v>
      </c>
      <c r="D4" s="6" t="s">
        <v>4</v>
      </c>
      <c r="E4" s="13" t="s">
        <v>23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</row>
    <row r="5" spans="1:10" ht="30" hidden="1" x14ac:dyDescent="0.25">
      <c r="A5" s="114">
        <v>729512019</v>
      </c>
      <c r="B5" s="3" t="s">
        <v>204</v>
      </c>
      <c r="C5" s="111" t="s">
        <v>44</v>
      </c>
      <c r="D5" s="110" t="s">
        <v>230</v>
      </c>
      <c r="E5" s="9">
        <v>6</v>
      </c>
      <c r="F5" s="3" t="s">
        <v>2</v>
      </c>
      <c r="G5" s="3" t="s">
        <v>2</v>
      </c>
      <c r="H5" s="3" t="s">
        <v>2</v>
      </c>
      <c r="I5" s="3" t="s">
        <v>2</v>
      </c>
      <c r="J5" s="5" t="s">
        <v>236</v>
      </c>
    </row>
    <row r="6" spans="1:10" s="12" customFormat="1" x14ac:dyDescent="0.25">
      <c r="A6" s="114">
        <v>786382019</v>
      </c>
      <c r="B6" s="3" t="s">
        <v>232</v>
      </c>
      <c r="C6" s="113" t="s">
        <v>155</v>
      </c>
      <c r="D6" s="110" t="s">
        <v>229</v>
      </c>
      <c r="E6" s="9">
        <v>3</v>
      </c>
      <c r="F6" s="9" t="s">
        <v>20</v>
      </c>
      <c r="G6" s="3" t="s">
        <v>2</v>
      </c>
      <c r="H6" s="3" t="s">
        <v>2</v>
      </c>
      <c r="I6" s="3" t="s">
        <v>2</v>
      </c>
      <c r="J6" s="11"/>
    </row>
    <row r="7" spans="1:10" s="12" customFormat="1" ht="30" hidden="1" x14ac:dyDescent="0.25">
      <c r="A7" s="114">
        <v>844442019</v>
      </c>
      <c r="B7" s="3" t="s">
        <v>111</v>
      </c>
      <c r="C7" s="111" t="s">
        <v>45</v>
      </c>
      <c r="D7" s="110" t="s">
        <v>229</v>
      </c>
      <c r="E7" s="9">
        <v>4</v>
      </c>
      <c r="F7" s="9" t="s">
        <v>2</v>
      </c>
      <c r="G7" s="3" t="s">
        <v>2</v>
      </c>
      <c r="H7" s="3" t="s">
        <v>2</v>
      </c>
      <c r="I7" s="3" t="s">
        <v>2</v>
      </c>
      <c r="J7" s="5" t="s">
        <v>236</v>
      </c>
    </row>
    <row r="8" spans="1:10" s="12" customFormat="1" hidden="1" x14ac:dyDescent="0.25">
      <c r="A8" s="114">
        <v>861162019</v>
      </c>
      <c r="B8" s="3" t="s">
        <v>233</v>
      </c>
      <c r="C8" s="110" t="s">
        <v>100</v>
      </c>
      <c r="D8" s="110" t="s">
        <v>12</v>
      </c>
      <c r="E8" s="3">
        <v>6</v>
      </c>
      <c r="F8" s="9" t="s">
        <v>2</v>
      </c>
      <c r="G8" s="3" t="s">
        <v>2</v>
      </c>
      <c r="H8" s="3" t="s">
        <v>2</v>
      </c>
      <c r="I8" s="3" t="s">
        <v>2</v>
      </c>
      <c r="J8" s="11"/>
    </row>
    <row r="9" spans="1:10" s="12" customFormat="1" hidden="1" x14ac:dyDescent="0.25">
      <c r="A9" s="114">
        <v>889672019</v>
      </c>
      <c r="B9" s="3" t="s">
        <v>234</v>
      </c>
      <c r="C9" s="110" t="s">
        <v>100</v>
      </c>
      <c r="D9" s="110" t="s">
        <v>228</v>
      </c>
      <c r="E9" s="3">
        <v>4</v>
      </c>
      <c r="F9" s="9" t="s">
        <v>2</v>
      </c>
      <c r="G9" s="9"/>
      <c r="H9" s="9"/>
      <c r="I9" s="9"/>
      <c r="J9" s="9" t="s">
        <v>237</v>
      </c>
    </row>
    <row r="10" spans="1:10" s="12" customFormat="1" hidden="1" x14ac:dyDescent="0.25">
      <c r="A10" s="114">
        <v>907862019</v>
      </c>
      <c r="B10" s="3" t="s">
        <v>235</v>
      </c>
      <c r="C10" s="110" t="s">
        <v>226</v>
      </c>
      <c r="D10" s="110" t="s">
        <v>229</v>
      </c>
      <c r="E10" s="3">
        <v>2</v>
      </c>
      <c r="F10" s="9" t="s">
        <v>2</v>
      </c>
      <c r="G10" s="9" t="s">
        <v>2</v>
      </c>
      <c r="H10" s="3" t="s">
        <v>2</v>
      </c>
      <c r="I10" s="3" t="s">
        <v>2</v>
      </c>
      <c r="J10" s="9"/>
    </row>
    <row r="11" spans="1:10" s="12" customFormat="1" hidden="1" x14ac:dyDescent="0.25">
      <c r="A11" s="114">
        <v>994032019</v>
      </c>
      <c r="B11" s="110" t="s">
        <v>202</v>
      </c>
      <c r="C11" s="3" t="s">
        <v>5</v>
      </c>
      <c r="D11" s="3" t="s">
        <v>9</v>
      </c>
      <c r="E11" s="2">
        <v>0</v>
      </c>
      <c r="F11" s="9" t="s">
        <v>2</v>
      </c>
      <c r="G11" s="9" t="s">
        <v>2</v>
      </c>
      <c r="H11" s="3" t="s">
        <v>2</v>
      </c>
      <c r="I11" s="3" t="s">
        <v>2</v>
      </c>
      <c r="J11" s="11"/>
    </row>
    <row r="12" spans="1:10" s="12" customFormat="1" hidden="1" x14ac:dyDescent="0.25">
      <c r="A12" s="110">
        <v>994052019</v>
      </c>
      <c r="B12" s="110" t="s">
        <v>203</v>
      </c>
      <c r="C12" s="3" t="s">
        <v>5</v>
      </c>
      <c r="D12" s="3" t="s">
        <v>227</v>
      </c>
      <c r="E12" s="2">
        <v>0</v>
      </c>
      <c r="F12" s="9" t="s">
        <v>2</v>
      </c>
      <c r="G12" s="9" t="s">
        <v>2</v>
      </c>
      <c r="H12" s="3" t="s">
        <v>2</v>
      </c>
      <c r="I12" s="3" t="s">
        <v>2</v>
      </c>
      <c r="J12" s="11"/>
    </row>
    <row r="13" spans="1:10" s="12" customFormat="1" hidden="1" x14ac:dyDescent="0.25">
      <c r="A13" s="110">
        <v>1000332019</v>
      </c>
      <c r="B13" s="110" t="s">
        <v>204</v>
      </c>
      <c r="C13" s="3" t="s">
        <v>155</v>
      </c>
      <c r="D13" s="3" t="s">
        <v>228</v>
      </c>
      <c r="E13" s="2">
        <v>0</v>
      </c>
      <c r="F13" s="9" t="s">
        <v>2</v>
      </c>
      <c r="G13" s="9" t="s">
        <v>2</v>
      </c>
      <c r="H13" s="3" t="s">
        <v>2</v>
      </c>
      <c r="I13" s="3" t="s">
        <v>2</v>
      </c>
      <c r="J13" s="11"/>
    </row>
    <row r="14" spans="1:10" s="12" customFormat="1" ht="54.75" hidden="1" customHeight="1" x14ac:dyDescent="0.25">
      <c r="A14" s="110">
        <v>1000582019</v>
      </c>
      <c r="B14" s="110" t="s">
        <v>41</v>
      </c>
      <c r="C14" s="3" t="s">
        <v>5</v>
      </c>
      <c r="D14" s="3" t="s">
        <v>229</v>
      </c>
      <c r="E14" s="2">
        <v>0</v>
      </c>
      <c r="F14" s="9" t="s">
        <v>2</v>
      </c>
      <c r="G14" s="9" t="s">
        <v>20</v>
      </c>
      <c r="H14" s="9" t="s">
        <v>20</v>
      </c>
      <c r="I14" s="9" t="s">
        <v>20</v>
      </c>
      <c r="J14" s="11" t="s">
        <v>238</v>
      </c>
    </row>
    <row r="15" spans="1:10" s="12" customFormat="1" hidden="1" x14ac:dyDescent="0.25">
      <c r="A15" s="110">
        <v>1007512019</v>
      </c>
      <c r="B15" s="110" t="s">
        <v>205</v>
      </c>
      <c r="C15" s="3" t="s">
        <v>42</v>
      </c>
      <c r="D15" s="3" t="s">
        <v>10</v>
      </c>
      <c r="E15" s="2">
        <v>0</v>
      </c>
      <c r="F15" s="9" t="s">
        <v>2</v>
      </c>
      <c r="G15" s="9" t="s">
        <v>2</v>
      </c>
      <c r="H15" s="3" t="s">
        <v>2</v>
      </c>
      <c r="I15" s="3" t="s">
        <v>2</v>
      </c>
      <c r="J15" s="11"/>
    </row>
    <row r="16" spans="1:10" s="12" customFormat="1" hidden="1" x14ac:dyDescent="0.25">
      <c r="A16" s="110">
        <v>1013432019</v>
      </c>
      <c r="B16" s="110" t="s">
        <v>206</v>
      </c>
      <c r="C16" s="3" t="s">
        <v>34</v>
      </c>
      <c r="D16" s="3" t="s">
        <v>227</v>
      </c>
      <c r="E16" s="2">
        <v>0</v>
      </c>
      <c r="F16" s="9" t="s">
        <v>2</v>
      </c>
      <c r="G16" s="9" t="s">
        <v>2</v>
      </c>
      <c r="H16" s="3" t="s">
        <v>2</v>
      </c>
      <c r="I16" s="3" t="s">
        <v>2</v>
      </c>
      <c r="J16" s="11"/>
    </row>
    <row r="17" spans="1:11" s="12" customFormat="1" hidden="1" x14ac:dyDescent="0.25">
      <c r="A17" s="110">
        <v>1016042019</v>
      </c>
      <c r="B17" s="110" t="s">
        <v>207</v>
      </c>
      <c r="C17" s="3" t="s">
        <v>5</v>
      </c>
      <c r="D17" s="3" t="s">
        <v>9</v>
      </c>
      <c r="E17" s="2">
        <v>0</v>
      </c>
      <c r="F17" s="9" t="s">
        <v>2</v>
      </c>
      <c r="G17" s="9" t="s">
        <v>2</v>
      </c>
      <c r="H17" s="3" t="s">
        <v>2</v>
      </c>
      <c r="I17" s="3" t="s">
        <v>2</v>
      </c>
      <c r="J17" s="11"/>
    </row>
    <row r="18" spans="1:11" s="12" customFormat="1" ht="75" hidden="1" x14ac:dyDescent="0.25">
      <c r="A18" s="110">
        <v>1018182019</v>
      </c>
      <c r="B18" s="110" t="s">
        <v>204</v>
      </c>
      <c r="C18" s="3" t="s">
        <v>34</v>
      </c>
      <c r="D18" s="3" t="s">
        <v>9</v>
      </c>
      <c r="E18" s="2">
        <v>0</v>
      </c>
      <c r="F18" s="9" t="s">
        <v>2</v>
      </c>
      <c r="G18" s="9" t="s">
        <v>2</v>
      </c>
      <c r="H18" s="9" t="s">
        <v>2</v>
      </c>
      <c r="I18" s="9" t="s">
        <v>20</v>
      </c>
      <c r="J18" s="11" t="s">
        <v>239</v>
      </c>
    </row>
    <row r="19" spans="1:11" s="12" customFormat="1" ht="60" hidden="1" x14ac:dyDescent="0.25">
      <c r="A19" s="110">
        <v>1019022019</v>
      </c>
      <c r="B19" s="110" t="s">
        <v>208</v>
      </c>
      <c r="C19" s="3" t="s">
        <v>5</v>
      </c>
      <c r="D19" s="3" t="s">
        <v>228</v>
      </c>
      <c r="E19" s="2">
        <v>0</v>
      </c>
      <c r="F19" s="9" t="s">
        <v>2</v>
      </c>
      <c r="G19" s="9" t="s">
        <v>2</v>
      </c>
      <c r="H19" s="9" t="s">
        <v>2</v>
      </c>
      <c r="I19" s="9" t="s">
        <v>20</v>
      </c>
      <c r="J19" s="11" t="s">
        <v>240</v>
      </c>
    </row>
    <row r="20" spans="1:11" s="12" customFormat="1" hidden="1" x14ac:dyDescent="0.25">
      <c r="A20" s="110">
        <v>1026542019</v>
      </c>
      <c r="B20" s="110" t="s">
        <v>209</v>
      </c>
      <c r="C20" s="3" t="s">
        <v>42</v>
      </c>
      <c r="D20" s="3" t="s">
        <v>229</v>
      </c>
      <c r="E20" s="2">
        <v>0</v>
      </c>
      <c r="F20" s="9" t="s">
        <v>2</v>
      </c>
      <c r="G20" s="9" t="s">
        <v>2</v>
      </c>
      <c r="H20" s="3" t="s">
        <v>2</v>
      </c>
      <c r="I20" s="3" t="s">
        <v>2</v>
      </c>
      <c r="J20" s="11"/>
    </row>
    <row r="21" spans="1:11" s="12" customFormat="1" x14ac:dyDescent="0.25">
      <c r="A21" s="112">
        <v>1027252019</v>
      </c>
      <c r="B21" s="3" t="s">
        <v>210</v>
      </c>
      <c r="C21" s="110" t="s">
        <v>100</v>
      </c>
      <c r="D21" s="110" t="s">
        <v>227</v>
      </c>
      <c r="E21" s="3">
        <v>4</v>
      </c>
      <c r="F21" s="9" t="s">
        <v>20</v>
      </c>
      <c r="G21" s="9" t="s">
        <v>2</v>
      </c>
      <c r="H21" s="3" t="s">
        <v>2</v>
      </c>
      <c r="I21" s="3" t="s">
        <v>2</v>
      </c>
      <c r="J21" s="11"/>
    </row>
    <row r="22" spans="1:11" s="12" customFormat="1" ht="60" hidden="1" x14ac:dyDescent="0.25">
      <c r="A22" s="110">
        <v>1027712019</v>
      </c>
      <c r="B22" s="110" t="s">
        <v>211</v>
      </c>
      <c r="C22" s="3" t="s">
        <v>5</v>
      </c>
      <c r="D22" s="3" t="s">
        <v>227</v>
      </c>
      <c r="E22" s="2">
        <v>0</v>
      </c>
      <c r="F22" s="9" t="s">
        <v>2</v>
      </c>
      <c r="G22" s="9" t="s">
        <v>2</v>
      </c>
      <c r="H22" s="3" t="s">
        <v>2</v>
      </c>
      <c r="I22" s="9" t="s">
        <v>20</v>
      </c>
      <c r="J22" s="11" t="s">
        <v>241</v>
      </c>
    </row>
    <row r="23" spans="1:11" s="12" customFormat="1" hidden="1" x14ac:dyDescent="0.25">
      <c r="A23" s="110">
        <v>1027942019</v>
      </c>
      <c r="B23" s="110" t="s">
        <v>212</v>
      </c>
      <c r="C23" s="3" t="s">
        <v>155</v>
      </c>
      <c r="D23" s="3" t="s">
        <v>229</v>
      </c>
      <c r="E23" s="2">
        <v>0</v>
      </c>
      <c r="F23" s="9" t="s">
        <v>2</v>
      </c>
      <c r="G23" s="9" t="s">
        <v>2</v>
      </c>
      <c r="H23" s="3" t="s">
        <v>2</v>
      </c>
      <c r="I23" s="3" t="s">
        <v>2</v>
      </c>
      <c r="J23" s="11"/>
    </row>
    <row r="24" spans="1:11" s="12" customFormat="1" hidden="1" x14ac:dyDescent="0.25">
      <c r="A24" s="110">
        <v>1028312019</v>
      </c>
      <c r="B24" s="110" t="s">
        <v>213</v>
      </c>
      <c r="C24" s="3" t="s">
        <v>5</v>
      </c>
      <c r="D24" s="3" t="s">
        <v>228</v>
      </c>
      <c r="E24" s="2">
        <v>0</v>
      </c>
      <c r="F24" s="9" t="s">
        <v>2</v>
      </c>
      <c r="G24" s="9" t="s">
        <v>2</v>
      </c>
      <c r="H24" s="3" t="s">
        <v>2</v>
      </c>
      <c r="I24" s="3" t="s">
        <v>2</v>
      </c>
      <c r="J24" s="11"/>
    </row>
    <row r="25" spans="1:11" s="12" customFormat="1" ht="60" hidden="1" x14ac:dyDescent="0.25">
      <c r="A25" s="110">
        <v>1029852019</v>
      </c>
      <c r="B25" s="110" t="s">
        <v>41</v>
      </c>
      <c r="C25" s="3" t="s">
        <v>156</v>
      </c>
      <c r="D25" s="3" t="s">
        <v>229</v>
      </c>
      <c r="E25" s="2">
        <v>0</v>
      </c>
      <c r="F25" s="9" t="s">
        <v>2</v>
      </c>
      <c r="G25" s="9" t="s">
        <v>2</v>
      </c>
      <c r="H25" s="3" t="s">
        <v>2</v>
      </c>
      <c r="I25" s="3" t="s">
        <v>20</v>
      </c>
      <c r="J25" s="11" t="s">
        <v>242</v>
      </c>
    </row>
    <row r="26" spans="1:11" s="12" customFormat="1" ht="60" hidden="1" x14ac:dyDescent="0.25">
      <c r="A26" s="110">
        <v>1031532019</v>
      </c>
      <c r="B26" s="110" t="s">
        <v>208</v>
      </c>
      <c r="C26" s="3" t="s">
        <v>5</v>
      </c>
      <c r="D26" s="3" t="s">
        <v>228</v>
      </c>
      <c r="E26" s="2">
        <v>0</v>
      </c>
      <c r="F26" s="9" t="s">
        <v>2</v>
      </c>
      <c r="G26" s="9" t="s">
        <v>2</v>
      </c>
      <c r="H26" s="3" t="s">
        <v>2</v>
      </c>
      <c r="I26" s="3" t="s">
        <v>20</v>
      </c>
      <c r="J26" s="11" t="s">
        <v>242</v>
      </c>
    </row>
    <row r="27" spans="1:11" s="12" customFormat="1" hidden="1" x14ac:dyDescent="0.25">
      <c r="A27" s="110">
        <v>1039922019</v>
      </c>
      <c r="B27" s="110" t="s">
        <v>214</v>
      </c>
      <c r="C27" s="3" t="s">
        <v>155</v>
      </c>
      <c r="D27" s="3" t="s">
        <v>229</v>
      </c>
      <c r="E27" s="2">
        <v>0</v>
      </c>
      <c r="F27" s="9" t="s">
        <v>2</v>
      </c>
      <c r="G27" s="9" t="s">
        <v>2</v>
      </c>
      <c r="H27" s="3" t="s">
        <v>2</v>
      </c>
      <c r="I27" s="3" t="s">
        <v>2</v>
      </c>
      <c r="J27" s="11"/>
    </row>
    <row r="28" spans="1:11" s="12" customFormat="1" hidden="1" x14ac:dyDescent="0.25">
      <c r="A28" s="110">
        <v>1040042019</v>
      </c>
      <c r="B28" s="110" t="s">
        <v>215</v>
      </c>
      <c r="C28" s="3" t="s">
        <v>155</v>
      </c>
      <c r="D28" s="3" t="s">
        <v>228</v>
      </c>
      <c r="E28" s="2">
        <v>0</v>
      </c>
      <c r="F28" s="9" t="s">
        <v>2</v>
      </c>
      <c r="G28" s="9" t="s">
        <v>2</v>
      </c>
      <c r="H28" s="3" t="s">
        <v>2</v>
      </c>
      <c r="I28" s="3" t="s">
        <v>2</v>
      </c>
      <c r="J28" s="11"/>
    </row>
    <row r="29" spans="1:11" s="12" customFormat="1" ht="30.75" hidden="1" customHeight="1" x14ac:dyDescent="0.25">
      <c r="A29" s="110">
        <v>1041392019</v>
      </c>
      <c r="B29" s="110" t="s">
        <v>216</v>
      </c>
      <c r="C29" s="3" t="s">
        <v>224</v>
      </c>
      <c r="D29" s="3" t="s">
        <v>10</v>
      </c>
      <c r="E29" s="2">
        <v>0</v>
      </c>
      <c r="F29" s="9" t="s">
        <v>2</v>
      </c>
      <c r="G29" s="9" t="s">
        <v>2</v>
      </c>
      <c r="H29" s="3" t="s">
        <v>2</v>
      </c>
      <c r="I29" s="9" t="s">
        <v>20</v>
      </c>
      <c r="J29" s="11" t="s">
        <v>243</v>
      </c>
      <c r="K29" s="16"/>
    </row>
    <row r="30" spans="1:11" s="12" customFormat="1" ht="45" hidden="1" x14ac:dyDescent="0.25">
      <c r="A30" s="110">
        <v>1041992019</v>
      </c>
      <c r="B30" s="110" t="s">
        <v>217</v>
      </c>
      <c r="C30" s="3" t="s">
        <v>5</v>
      </c>
      <c r="D30" s="3" t="s">
        <v>227</v>
      </c>
      <c r="E30" s="2">
        <v>0</v>
      </c>
      <c r="F30" s="9" t="s">
        <v>2</v>
      </c>
      <c r="G30" s="9" t="s">
        <v>2</v>
      </c>
      <c r="H30" s="9" t="s">
        <v>20</v>
      </c>
      <c r="I30" s="9" t="s">
        <v>2</v>
      </c>
      <c r="J30" s="11" t="s">
        <v>244</v>
      </c>
    </row>
    <row r="31" spans="1:11" s="12" customFormat="1" hidden="1" x14ac:dyDescent="0.25">
      <c r="A31" s="110">
        <v>1042112019</v>
      </c>
      <c r="B31" s="110" t="s">
        <v>218</v>
      </c>
      <c r="C31" s="3" t="s">
        <v>34</v>
      </c>
      <c r="D31" s="3" t="s">
        <v>228</v>
      </c>
      <c r="E31" s="2">
        <v>0</v>
      </c>
      <c r="F31" s="9" t="s">
        <v>2</v>
      </c>
      <c r="G31" s="9" t="s">
        <v>2</v>
      </c>
      <c r="H31" s="9" t="s">
        <v>2</v>
      </c>
      <c r="I31" s="9" t="s">
        <v>2</v>
      </c>
      <c r="J31" s="11"/>
    </row>
    <row r="32" spans="1:11" s="12" customFormat="1" hidden="1" x14ac:dyDescent="0.25">
      <c r="A32" s="110">
        <v>1042262019</v>
      </c>
      <c r="B32" s="110" t="s">
        <v>219</v>
      </c>
      <c r="C32" s="3" t="s">
        <v>5</v>
      </c>
      <c r="D32" s="3" t="s">
        <v>229</v>
      </c>
      <c r="E32" s="2">
        <v>0</v>
      </c>
      <c r="F32" s="9" t="s">
        <v>2</v>
      </c>
      <c r="G32" s="9" t="s">
        <v>2</v>
      </c>
      <c r="H32" s="9" t="s">
        <v>2</v>
      </c>
      <c r="I32" s="9" t="s">
        <v>2</v>
      </c>
      <c r="J32" s="11"/>
    </row>
    <row r="33" spans="1:10" s="12" customFormat="1" hidden="1" x14ac:dyDescent="0.25">
      <c r="A33" s="110">
        <v>1052682019</v>
      </c>
      <c r="B33" s="110" t="s">
        <v>220</v>
      </c>
      <c r="C33" s="3" t="s">
        <v>225</v>
      </c>
      <c r="D33" s="3" t="s">
        <v>9</v>
      </c>
      <c r="E33" s="2">
        <v>0</v>
      </c>
      <c r="F33" s="9" t="s">
        <v>2</v>
      </c>
      <c r="G33" s="9" t="s">
        <v>2</v>
      </c>
      <c r="H33" s="9" t="s">
        <v>2</v>
      </c>
      <c r="I33" s="9" t="s">
        <v>2</v>
      </c>
      <c r="J33" s="11"/>
    </row>
    <row r="34" spans="1:10" s="12" customFormat="1" hidden="1" x14ac:dyDescent="0.25">
      <c r="A34" s="110">
        <v>1055782019</v>
      </c>
      <c r="B34" s="110" t="s">
        <v>187</v>
      </c>
      <c r="C34" s="3" t="s">
        <v>5</v>
      </c>
      <c r="D34" s="3" t="s">
        <v>228</v>
      </c>
      <c r="E34" s="2">
        <v>0</v>
      </c>
      <c r="F34" s="9" t="s">
        <v>2</v>
      </c>
      <c r="G34" s="9" t="s">
        <v>2</v>
      </c>
      <c r="H34" s="9" t="s">
        <v>2</v>
      </c>
      <c r="I34" s="9" t="s">
        <v>2</v>
      </c>
      <c r="J34" s="11"/>
    </row>
    <row r="35" spans="1:10" s="12" customFormat="1" hidden="1" x14ac:dyDescent="0.25">
      <c r="A35" s="110">
        <v>1056902019</v>
      </c>
      <c r="B35" s="110" t="s">
        <v>221</v>
      </c>
      <c r="C35" s="3" t="s">
        <v>5</v>
      </c>
      <c r="D35" s="3" t="s">
        <v>227</v>
      </c>
      <c r="E35" s="2">
        <v>0</v>
      </c>
      <c r="F35" s="9" t="s">
        <v>2</v>
      </c>
      <c r="G35" s="9" t="s">
        <v>2</v>
      </c>
      <c r="H35" s="9" t="s">
        <v>2</v>
      </c>
      <c r="I35" s="9" t="s">
        <v>2</v>
      </c>
      <c r="J35" s="11"/>
    </row>
    <row r="36" spans="1:10" s="12" customFormat="1" hidden="1" x14ac:dyDescent="0.25">
      <c r="A36" s="110">
        <v>1057332019</v>
      </c>
      <c r="B36" s="110" t="s">
        <v>222</v>
      </c>
      <c r="C36" s="3" t="s">
        <v>5</v>
      </c>
      <c r="D36" s="3" t="s">
        <v>176</v>
      </c>
      <c r="E36" s="2">
        <v>0</v>
      </c>
      <c r="F36" s="9" t="s">
        <v>2</v>
      </c>
      <c r="G36" s="9" t="s">
        <v>2</v>
      </c>
      <c r="H36" s="9" t="s">
        <v>2</v>
      </c>
      <c r="I36" s="9" t="s">
        <v>2</v>
      </c>
      <c r="J36" s="11"/>
    </row>
    <row r="37" spans="1:10" s="12" customFormat="1" hidden="1" x14ac:dyDescent="0.25">
      <c r="A37" s="110">
        <v>1059212019</v>
      </c>
      <c r="B37" s="110" t="s">
        <v>204</v>
      </c>
      <c r="C37" s="3" t="s">
        <v>5</v>
      </c>
      <c r="D37" s="3" t="s">
        <v>227</v>
      </c>
      <c r="E37" s="2">
        <v>0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245</v>
      </c>
    </row>
    <row r="38" spans="1:10" s="12" customFormat="1" hidden="1" x14ac:dyDescent="0.25">
      <c r="A38" s="110">
        <v>1067842019</v>
      </c>
      <c r="B38" s="110" t="s">
        <v>222</v>
      </c>
      <c r="C38" s="3" t="s">
        <v>5</v>
      </c>
      <c r="D38" s="3" t="s">
        <v>227</v>
      </c>
      <c r="E38" s="2">
        <v>0</v>
      </c>
      <c r="F38" s="9" t="s">
        <v>2</v>
      </c>
      <c r="G38" s="9" t="s">
        <v>2</v>
      </c>
      <c r="H38" s="9" t="s">
        <v>2</v>
      </c>
      <c r="I38" s="9" t="s">
        <v>2</v>
      </c>
      <c r="J38" s="11"/>
    </row>
    <row r="39" spans="1:10" s="12" customFormat="1" hidden="1" x14ac:dyDescent="0.25">
      <c r="A39" s="110">
        <v>1068872019</v>
      </c>
      <c r="B39" s="110" t="s">
        <v>204</v>
      </c>
      <c r="C39" s="3" t="s">
        <v>42</v>
      </c>
      <c r="D39" s="3" t="s">
        <v>184</v>
      </c>
      <c r="E39" s="2">
        <v>0</v>
      </c>
      <c r="F39" s="9" t="s">
        <v>2</v>
      </c>
      <c r="G39" s="9" t="s">
        <v>2</v>
      </c>
      <c r="H39" s="9" t="s">
        <v>2</v>
      </c>
      <c r="I39" s="9" t="s">
        <v>2</v>
      </c>
      <c r="J39" s="11"/>
    </row>
    <row r="40" spans="1:10" s="12" customFormat="1" hidden="1" x14ac:dyDescent="0.25">
      <c r="A40" s="110">
        <v>1070082019</v>
      </c>
      <c r="B40" s="110" t="s">
        <v>223</v>
      </c>
      <c r="C40" s="3" t="s">
        <v>156</v>
      </c>
      <c r="D40" s="3" t="s">
        <v>228</v>
      </c>
      <c r="E40" s="2">
        <v>0</v>
      </c>
      <c r="F40" s="9" t="s">
        <v>2</v>
      </c>
      <c r="G40" s="9" t="s">
        <v>2</v>
      </c>
      <c r="H40" s="9" t="s">
        <v>2</v>
      </c>
      <c r="I40" s="9" t="s">
        <v>2</v>
      </c>
      <c r="J40" s="9"/>
    </row>
    <row r="41" spans="1:10" s="12" customFormat="1" hidden="1" x14ac:dyDescent="0.25">
      <c r="A41" s="110">
        <v>1072062019</v>
      </c>
      <c r="B41" s="110" t="s">
        <v>204</v>
      </c>
      <c r="C41" s="3" t="s">
        <v>42</v>
      </c>
      <c r="D41" s="3" t="s">
        <v>228</v>
      </c>
      <c r="E41" s="2">
        <v>0</v>
      </c>
      <c r="F41" s="9" t="s">
        <v>2</v>
      </c>
      <c r="G41" s="9" t="s">
        <v>2</v>
      </c>
      <c r="H41" s="9" t="s">
        <v>2</v>
      </c>
      <c r="I41" s="9" t="s">
        <v>2</v>
      </c>
      <c r="J41" s="11"/>
    </row>
    <row r="50" spans="1:5" ht="15.75" thickBot="1" x14ac:dyDescent="0.3">
      <c r="E50"/>
    </row>
    <row r="51" spans="1:5" x14ac:dyDescent="0.25">
      <c r="C51" s="146" t="s">
        <v>63</v>
      </c>
      <c r="D51" s="153"/>
      <c r="E51" s="155" t="s">
        <v>28</v>
      </c>
    </row>
    <row r="52" spans="1:5" x14ac:dyDescent="0.25">
      <c r="A52"/>
      <c r="B52"/>
      <c r="C52" s="148"/>
      <c r="D52" s="154"/>
      <c r="E52" s="155"/>
    </row>
    <row r="53" spans="1:5" ht="30" x14ac:dyDescent="0.25">
      <c r="A53"/>
      <c r="B53"/>
      <c r="C53" s="95" t="s">
        <v>58</v>
      </c>
      <c r="D53" s="115">
        <v>37</v>
      </c>
      <c r="E53" s="3"/>
    </row>
    <row r="54" spans="1:5" x14ac:dyDescent="0.25">
      <c r="A54"/>
      <c r="B54"/>
      <c r="C54" s="95" t="s">
        <v>59</v>
      </c>
      <c r="D54" s="115">
        <v>35</v>
      </c>
      <c r="E54" s="117">
        <f>D54/D53</f>
        <v>0.94594594594594594</v>
      </c>
    </row>
    <row r="55" spans="1:5" x14ac:dyDescent="0.25">
      <c r="A55"/>
      <c r="B55"/>
      <c r="C55" s="95" t="s">
        <v>60</v>
      </c>
      <c r="D55" s="115">
        <v>36</v>
      </c>
      <c r="E55" s="117">
        <f>D55/D53</f>
        <v>0.97297297297297303</v>
      </c>
    </row>
    <row r="56" spans="1:5" x14ac:dyDescent="0.25">
      <c r="A56"/>
      <c r="B56"/>
      <c r="C56" s="95" t="s">
        <v>61</v>
      </c>
      <c r="D56" s="115">
        <v>35</v>
      </c>
      <c r="E56" s="117">
        <f>D56/D53</f>
        <v>0.94594594594594594</v>
      </c>
    </row>
    <row r="57" spans="1:5" x14ac:dyDescent="0.25">
      <c r="A57"/>
      <c r="B57"/>
      <c r="C57" s="108" t="s">
        <v>62</v>
      </c>
      <c r="D57" s="116">
        <v>30</v>
      </c>
      <c r="E57" s="117">
        <f>D57/D53</f>
        <v>0.81081081081081086</v>
      </c>
    </row>
    <row r="58" spans="1:5" x14ac:dyDescent="0.25">
      <c r="A58"/>
      <c r="B58"/>
      <c r="C58" s="108" t="s">
        <v>179</v>
      </c>
      <c r="D58" s="115">
        <v>26</v>
      </c>
      <c r="E58" s="117">
        <f>D58/D53</f>
        <v>0.70270270270270274</v>
      </c>
    </row>
  </sheetData>
  <autoFilter ref="A4:T41" xr:uid="{00000000-0009-0000-0000-000006000000}">
    <filterColumn colId="5">
      <filters>
        <filter val="NO"/>
      </filters>
    </filterColumn>
  </autoFilter>
  <sortState ref="A5:E54">
    <sortCondition ref="A5:A54"/>
  </sortState>
  <mergeCells count="4">
    <mergeCell ref="A1:J2"/>
    <mergeCell ref="A3:D3"/>
    <mergeCell ref="C51:D52"/>
    <mergeCell ref="E51:E5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Hoja4!$B$2:$B$4</xm:f>
          </x14:formula1>
          <xm:sqref>F5:I9 F10:J10 F11:I41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1:J48"/>
  <sheetViews>
    <sheetView zoomScale="70" zoomScaleNormal="70" workbookViewId="0">
      <pane xSplit="1" ySplit="4" topLeftCell="B29" activePane="bottomRight" state="frozen"/>
      <selection pane="topRight" activeCell="B1" sqref="B1"/>
      <selection pane="bottomLeft" activeCell="A4" sqref="A4"/>
      <selection pane="bottomRight" activeCell="B41" sqref="B41:D48"/>
    </sheetView>
  </sheetViews>
  <sheetFormatPr baseColWidth="10" defaultRowHeight="15" x14ac:dyDescent="0.25"/>
  <cols>
    <col min="1" max="1" width="16.140625" style="41" bestFit="1" customWidth="1"/>
    <col min="2" max="2" width="41.85546875" style="4" customWidth="1"/>
    <col min="3" max="3" width="47.7109375" style="4" customWidth="1"/>
    <col min="4" max="4" width="36.85546875" style="4" customWidth="1"/>
    <col min="5" max="5" width="28.7109375" style="71" customWidth="1"/>
    <col min="6" max="6" width="18.7109375" customWidth="1"/>
    <col min="7" max="7" width="16.42578125" customWidth="1"/>
    <col min="8" max="8" width="15.7109375" customWidth="1"/>
    <col min="9" max="9" width="12" customWidth="1"/>
    <col min="10" max="10" width="25.42578125" bestFit="1" customWidth="1"/>
    <col min="11" max="11" width="13.42578125" customWidth="1"/>
    <col min="17" max="17" width="14.42578125" bestFit="1" customWidth="1"/>
  </cols>
  <sheetData>
    <row r="1" spans="1:10" x14ac:dyDescent="0.25">
      <c r="A1" s="156" t="s">
        <v>24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x14ac:dyDescent="0.25">
      <c r="A2" s="157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6.25" x14ac:dyDescent="0.4">
      <c r="A3" s="145" t="s">
        <v>277</v>
      </c>
      <c r="B3" s="145"/>
      <c r="C3" s="145"/>
      <c r="D3" s="74"/>
      <c r="E3" s="74"/>
      <c r="F3" s="74"/>
      <c r="G3" s="74"/>
      <c r="H3" s="74"/>
      <c r="I3" s="74"/>
      <c r="J3" s="74"/>
    </row>
    <row r="4" spans="1:10" ht="34.5" customHeight="1" x14ac:dyDescent="0.25">
      <c r="A4" s="40" t="s">
        <v>18</v>
      </c>
      <c r="B4" s="6" t="s">
        <v>0</v>
      </c>
      <c r="C4" s="6" t="s">
        <v>19</v>
      </c>
      <c r="D4" s="6" t="s">
        <v>4</v>
      </c>
      <c r="E4" s="70" t="s">
        <v>23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</row>
    <row r="5" spans="1:10" s="121" customFormat="1" ht="60" x14ac:dyDescent="0.25">
      <c r="A5" s="118">
        <v>947102019</v>
      </c>
      <c r="B5" s="119" t="s">
        <v>246</v>
      </c>
      <c r="C5" s="118" t="s">
        <v>42</v>
      </c>
      <c r="D5" s="118" t="s">
        <v>229</v>
      </c>
      <c r="E5" s="119">
        <v>12</v>
      </c>
      <c r="F5" s="119" t="s">
        <v>2</v>
      </c>
      <c r="G5" s="119" t="s">
        <v>2</v>
      </c>
      <c r="H5" s="119" t="s">
        <v>2</v>
      </c>
      <c r="I5" s="119" t="s">
        <v>2</v>
      </c>
      <c r="J5" s="120" t="s">
        <v>273</v>
      </c>
    </row>
    <row r="6" spans="1:10" s="121" customFormat="1" x14ac:dyDescent="0.25">
      <c r="A6" s="118">
        <v>948612019</v>
      </c>
      <c r="B6" s="119" t="s">
        <v>247</v>
      </c>
      <c r="C6" s="118" t="s">
        <v>272</v>
      </c>
      <c r="D6" s="118" t="s">
        <v>9</v>
      </c>
      <c r="E6" s="119">
        <v>0</v>
      </c>
      <c r="F6" s="119" t="s">
        <v>2</v>
      </c>
      <c r="G6" s="119" t="s">
        <v>2</v>
      </c>
      <c r="H6" s="119" t="s">
        <v>2</v>
      </c>
      <c r="I6" s="119" t="s">
        <v>2</v>
      </c>
      <c r="J6" s="120"/>
    </row>
    <row r="7" spans="1:10" s="121" customFormat="1" x14ac:dyDescent="0.25">
      <c r="A7" s="118">
        <v>951172019</v>
      </c>
      <c r="B7" s="119" t="s">
        <v>248</v>
      </c>
      <c r="C7" s="118" t="s">
        <v>5</v>
      </c>
      <c r="D7" s="118" t="s">
        <v>9</v>
      </c>
      <c r="E7" s="119">
        <v>0</v>
      </c>
      <c r="F7" s="119" t="s">
        <v>2</v>
      </c>
      <c r="G7" s="119" t="s">
        <v>2</v>
      </c>
      <c r="H7" s="119" t="s">
        <v>2</v>
      </c>
      <c r="I7" s="119" t="s">
        <v>2</v>
      </c>
      <c r="J7" s="119"/>
    </row>
    <row r="8" spans="1:10" s="121" customFormat="1" x14ac:dyDescent="0.25">
      <c r="A8" s="118">
        <v>1169662019</v>
      </c>
      <c r="B8" s="119" t="s">
        <v>249</v>
      </c>
      <c r="C8" s="118" t="s">
        <v>5</v>
      </c>
      <c r="D8" s="118" t="s">
        <v>9</v>
      </c>
      <c r="E8" s="119">
        <v>0</v>
      </c>
      <c r="F8" s="119" t="s">
        <v>2</v>
      </c>
      <c r="G8" s="119" t="s">
        <v>2</v>
      </c>
      <c r="H8" s="119" t="s">
        <v>2</v>
      </c>
      <c r="I8" s="119" t="s">
        <v>2</v>
      </c>
      <c r="J8" s="119"/>
    </row>
    <row r="9" spans="1:10" s="121" customFormat="1" x14ac:dyDescent="0.25">
      <c r="A9" s="118">
        <v>1172882019</v>
      </c>
      <c r="B9" s="119" t="s">
        <v>250</v>
      </c>
      <c r="C9" s="118" t="s">
        <v>5</v>
      </c>
      <c r="D9" s="118" t="s">
        <v>227</v>
      </c>
      <c r="E9" s="119">
        <v>0</v>
      </c>
      <c r="F9" s="119" t="s">
        <v>2</v>
      </c>
      <c r="G9" s="119" t="s">
        <v>2</v>
      </c>
      <c r="H9" s="119" t="s">
        <v>2</v>
      </c>
      <c r="I9" s="119" t="s">
        <v>2</v>
      </c>
      <c r="J9" s="119"/>
    </row>
    <row r="10" spans="1:10" s="121" customFormat="1" x14ac:dyDescent="0.25">
      <c r="A10" s="118">
        <v>1173772019</v>
      </c>
      <c r="B10" s="119" t="s">
        <v>204</v>
      </c>
      <c r="C10" s="118" t="s">
        <v>5</v>
      </c>
      <c r="D10" s="118" t="s">
        <v>229</v>
      </c>
      <c r="E10" s="119">
        <v>0</v>
      </c>
      <c r="F10" s="119" t="s">
        <v>2</v>
      </c>
      <c r="G10" s="119" t="s">
        <v>2</v>
      </c>
      <c r="H10" s="119" t="s">
        <v>2</v>
      </c>
      <c r="I10" s="119" t="s">
        <v>2</v>
      </c>
      <c r="J10" s="119" t="s">
        <v>274</v>
      </c>
    </row>
    <row r="11" spans="1:10" s="121" customFormat="1" x14ac:dyDescent="0.25">
      <c r="A11" s="118">
        <v>1182342019</v>
      </c>
      <c r="B11" s="119" t="s">
        <v>251</v>
      </c>
      <c r="C11" s="118" t="s">
        <v>272</v>
      </c>
      <c r="D11" s="118" t="s">
        <v>229</v>
      </c>
      <c r="E11" s="119">
        <v>0</v>
      </c>
      <c r="F11" s="119" t="s">
        <v>2</v>
      </c>
      <c r="G11" s="119" t="s">
        <v>2</v>
      </c>
      <c r="H11" s="119" t="s">
        <v>2</v>
      </c>
      <c r="I11" s="119" t="s">
        <v>2</v>
      </c>
      <c r="J11" s="119"/>
    </row>
    <row r="12" spans="1:10" s="121" customFormat="1" x14ac:dyDescent="0.25">
      <c r="A12" s="118">
        <v>1185882019</v>
      </c>
      <c r="B12" s="119" t="s">
        <v>252</v>
      </c>
      <c r="C12" s="118" t="s">
        <v>5</v>
      </c>
      <c r="D12" s="118" t="s">
        <v>229</v>
      </c>
      <c r="E12" s="119">
        <v>0</v>
      </c>
      <c r="F12" s="119" t="s">
        <v>2</v>
      </c>
      <c r="G12" s="119" t="s">
        <v>2</v>
      </c>
      <c r="H12" s="119" t="s">
        <v>2</v>
      </c>
      <c r="I12" s="119" t="s">
        <v>2</v>
      </c>
      <c r="J12" s="119"/>
    </row>
    <row r="13" spans="1:10" s="121" customFormat="1" x14ac:dyDescent="0.25">
      <c r="A13" s="118">
        <v>1188162019</v>
      </c>
      <c r="B13" s="119" t="s">
        <v>253</v>
      </c>
      <c r="C13" s="118" t="s">
        <v>5</v>
      </c>
      <c r="D13" s="118" t="s">
        <v>9</v>
      </c>
      <c r="E13" s="119">
        <v>0</v>
      </c>
      <c r="F13" s="119" t="s">
        <v>2</v>
      </c>
      <c r="G13" s="119" t="s">
        <v>2</v>
      </c>
      <c r="H13" s="119" t="s">
        <v>2</v>
      </c>
      <c r="I13" s="119" t="s">
        <v>2</v>
      </c>
      <c r="J13" s="119"/>
    </row>
    <row r="14" spans="1:10" s="121" customFormat="1" x14ac:dyDescent="0.25">
      <c r="A14" s="118">
        <v>1191342019</v>
      </c>
      <c r="B14" s="119" t="s">
        <v>254</v>
      </c>
      <c r="C14" s="118" t="s">
        <v>5</v>
      </c>
      <c r="D14" s="118" t="s">
        <v>9</v>
      </c>
      <c r="E14" s="119">
        <v>0</v>
      </c>
      <c r="F14" s="119" t="s">
        <v>2</v>
      </c>
      <c r="G14" s="119" t="s">
        <v>2</v>
      </c>
      <c r="H14" s="119" t="s">
        <v>2</v>
      </c>
      <c r="I14" s="119" t="s">
        <v>2</v>
      </c>
      <c r="J14" s="119"/>
    </row>
    <row r="15" spans="1:10" s="121" customFormat="1" ht="30" x14ac:dyDescent="0.25">
      <c r="A15" s="118">
        <v>1193302019</v>
      </c>
      <c r="B15" s="119" t="s">
        <v>255</v>
      </c>
      <c r="C15" s="118" t="s">
        <v>156</v>
      </c>
      <c r="D15" s="118" t="s">
        <v>229</v>
      </c>
      <c r="E15" s="119">
        <v>0</v>
      </c>
      <c r="F15" s="119" t="s">
        <v>2</v>
      </c>
      <c r="G15" s="119" t="s">
        <v>2</v>
      </c>
      <c r="H15" s="119" t="s">
        <v>2</v>
      </c>
      <c r="I15" s="119" t="s">
        <v>20</v>
      </c>
      <c r="J15" s="120" t="s">
        <v>278</v>
      </c>
    </row>
    <row r="16" spans="1:10" s="121" customFormat="1" x14ac:dyDescent="0.25">
      <c r="A16" s="118">
        <v>1208332019</v>
      </c>
      <c r="B16" s="119" t="s">
        <v>204</v>
      </c>
      <c r="C16" s="118" t="s">
        <v>156</v>
      </c>
      <c r="D16" s="118" t="s">
        <v>9</v>
      </c>
      <c r="E16" s="119">
        <v>0</v>
      </c>
      <c r="F16" s="119" t="s">
        <v>2</v>
      </c>
      <c r="G16" s="119" t="s">
        <v>2</v>
      </c>
      <c r="H16" s="119" t="s">
        <v>2</v>
      </c>
      <c r="I16" s="119" t="s">
        <v>2</v>
      </c>
      <c r="J16" s="119"/>
    </row>
    <row r="17" spans="1:10" s="121" customFormat="1" x14ac:dyDescent="0.25">
      <c r="A17" s="118">
        <v>1220772019</v>
      </c>
      <c r="B17" s="119" t="s">
        <v>256</v>
      </c>
      <c r="C17" s="118" t="s">
        <v>45</v>
      </c>
      <c r="D17" s="118" t="s">
        <v>9</v>
      </c>
      <c r="E17" s="119">
        <v>0</v>
      </c>
      <c r="F17" s="119" t="s">
        <v>2</v>
      </c>
      <c r="G17" s="119" t="s">
        <v>2</v>
      </c>
      <c r="H17" s="119" t="s">
        <v>2</v>
      </c>
      <c r="I17" s="119" t="s">
        <v>2</v>
      </c>
      <c r="J17" s="119"/>
    </row>
    <row r="18" spans="1:10" s="121" customFormat="1" x14ac:dyDescent="0.25">
      <c r="A18" s="118">
        <v>1233052019</v>
      </c>
      <c r="B18" s="119" t="s">
        <v>257</v>
      </c>
      <c r="C18" s="118" t="s">
        <v>272</v>
      </c>
      <c r="D18" s="118" t="s">
        <v>227</v>
      </c>
      <c r="E18" s="119">
        <v>2</v>
      </c>
      <c r="F18" s="119" t="s">
        <v>20</v>
      </c>
      <c r="G18" s="119" t="s">
        <v>2</v>
      </c>
      <c r="H18" s="119" t="s">
        <v>2</v>
      </c>
      <c r="I18" s="119" t="s">
        <v>2</v>
      </c>
      <c r="J18" s="119"/>
    </row>
    <row r="19" spans="1:10" s="121" customFormat="1" x14ac:dyDescent="0.25">
      <c r="A19" s="118">
        <v>1239382019</v>
      </c>
      <c r="B19" s="119" t="s">
        <v>258</v>
      </c>
      <c r="C19" s="118" t="s">
        <v>156</v>
      </c>
      <c r="D19" s="118" t="s">
        <v>228</v>
      </c>
      <c r="E19" s="119">
        <v>0</v>
      </c>
      <c r="F19" s="119" t="s">
        <v>2</v>
      </c>
      <c r="G19" s="119" t="s">
        <v>2</v>
      </c>
      <c r="H19" s="119" t="s">
        <v>2</v>
      </c>
      <c r="I19" s="119" t="s">
        <v>2</v>
      </c>
      <c r="J19" s="119"/>
    </row>
    <row r="20" spans="1:10" s="121" customFormat="1" x14ac:dyDescent="0.25">
      <c r="A20" s="118">
        <v>1243472019</v>
      </c>
      <c r="B20" s="119" t="s">
        <v>150</v>
      </c>
      <c r="C20" s="118" t="s">
        <v>5</v>
      </c>
      <c r="D20" s="118" t="s">
        <v>229</v>
      </c>
      <c r="E20" s="119">
        <v>0</v>
      </c>
      <c r="F20" s="119" t="s">
        <v>2</v>
      </c>
      <c r="G20" s="119" t="s">
        <v>2</v>
      </c>
      <c r="H20" s="119" t="s">
        <v>2</v>
      </c>
      <c r="I20" s="119" t="s">
        <v>2</v>
      </c>
      <c r="J20" s="119"/>
    </row>
    <row r="21" spans="1:10" x14ac:dyDescent="0.25">
      <c r="A21" s="2">
        <v>1264102019</v>
      </c>
      <c r="B21" s="3" t="s">
        <v>259</v>
      </c>
      <c r="C21" s="2" t="s">
        <v>5</v>
      </c>
      <c r="D21" s="2" t="s">
        <v>227</v>
      </c>
      <c r="E21" s="3">
        <v>0</v>
      </c>
      <c r="F21" s="3" t="s">
        <v>2</v>
      </c>
      <c r="G21" s="3" t="s">
        <v>2</v>
      </c>
      <c r="H21" s="3" t="s">
        <v>2</v>
      </c>
      <c r="I21" s="3" t="s">
        <v>2</v>
      </c>
      <c r="J21" s="3"/>
    </row>
    <row r="22" spans="1:10" x14ac:dyDescent="0.25">
      <c r="A22" s="2">
        <v>1277202019</v>
      </c>
      <c r="B22" s="3" t="s">
        <v>260</v>
      </c>
      <c r="C22" s="2" t="s">
        <v>11</v>
      </c>
      <c r="D22" s="2" t="s">
        <v>227</v>
      </c>
      <c r="E22" s="3">
        <v>0</v>
      </c>
      <c r="F22" s="3" t="s">
        <v>2</v>
      </c>
      <c r="G22" s="3" t="s">
        <v>2</v>
      </c>
      <c r="H22" s="3" t="s">
        <v>2</v>
      </c>
      <c r="I22" s="3" t="s">
        <v>2</v>
      </c>
      <c r="J22" s="3"/>
    </row>
    <row r="23" spans="1:10" ht="30" x14ac:dyDescent="0.25">
      <c r="A23" s="2">
        <v>1277342019</v>
      </c>
      <c r="B23" s="3" t="s">
        <v>204</v>
      </c>
      <c r="C23" s="2" t="s">
        <v>100</v>
      </c>
      <c r="D23" s="2" t="s">
        <v>9</v>
      </c>
      <c r="E23" s="3">
        <v>0</v>
      </c>
      <c r="F23" s="3" t="s">
        <v>2</v>
      </c>
      <c r="G23" s="3" t="s">
        <v>2</v>
      </c>
      <c r="H23" s="3" t="s">
        <v>2</v>
      </c>
      <c r="I23" s="3" t="s">
        <v>20</v>
      </c>
      <c r="J23" s="5" t="s">
        <v>275</v>
      </c>
    </row>
    <row r="24" spans="1:10" x14ac:dyDescent="0.25">
      <c r="A24" s="2">
        <v>1289772019</v>
      </c>
      <c r="B24" s="3" t="s">
        <v>261</v>
      </c>
      <c r="C24" s="2" t="s">
        <v>42</v>
      </c>
      <c r="D24" s="2" t="s">
        <v>227</v>
      </c>
      <c r="E24" s="3">
        <v>0</v>
      </c>
      <c r="F24" s="3" t="s">
        <v>2</v>
      </c>
      <c r="G24" s="3" t="s">
        <v>2</v>
      </c>
      <c r="H24" s="3" t="s">
        <v>2</v>
      </c>
      <c r="I24" s="3" t="s">
        <v>2</v>
      </c>
      <c r="J24" s="3"/>
    </row>
    <row r="25" spans="1:10" x14ac:dyDescent="0.25">
      <c r="A25" s="2">
        <v>1290802019</v>
      </c>
      <c r="B25" s="3" t="s">
        <v>262</v>
      </c>
      <c r="C25" s="2" t="s">
        <v>272</v>
      </c>
      <c r="D25" s="2" t="s">
        <v>229</v>
      </c>
      <c r="E25" s="3">
        <v>0</v>
      </c>
      <c r="F25" s="3" t="s">
        <v>2</v>
      </c>
      <c r="G25" s="3" t="s">
        <v>2</v>
      </c>
      <c r="H25" s="3" t="s">
        <v>2</v>
      </c>
      <c r="I25" s="3" t="s">
        <v>2</v>
      </c>
      <c r="J25" s="3"/>
    </row>
    <row r="26" spans="1:10" x14ac:dyDescent="0.25">
      <c r="A26" s="2">
        <v>1291672019</v>
      </c>
      <c r="B26" s="3" t="s">
        <v>263</v>
      </c>
      <c r="C26" s="2" t="s">
        <v>5</v>
      </c>
      <c r="D26" s="2" t="s">
        <v>229</v>
      </c>
      <c r="E26" s="3">
        <v>0</v>
      </c>
      <c r="F26" s="3" t="s">
        <v>2</v>
      </c>
      <c r="G26" s="3" t="s">
        <v>2</v>
      </c>
      <c r="H26" s="3" t="s">
        <v>2</v>
      </c>
      <c r="I26" s="3" t="s">
        <v>2</v>
      </c>
      <c r="J26" s="3"/>
    </row>
    <row r="27" spans="1:10" x14ac:dyDescent="0.25">
      <c r="A27" s="2">
        <v>1300442019</v>
      </c>
      <c r="B27" s="3" t="s">
        <v>264</v>
      </c>
      <c r="C27" s="2" t="s">
        <v>5</v>
      </c>
      <c r="D27" s="2" t="s">
        <v>229</v>
      </c>
      <c r="E27" s="3">
        <v>0</v>
      </c>
      <c r="F27" s="3" t="s">
        <v>2</v>
      </c>
      <c r="G27" s="3" t="s">
        <v>2</v>
      </c>
      <c r="H27" s="3" t="s">
        <v>2</v>
      </c>
      <c r="I27" s="3" t="s">
        <v>2</v>
      </c>
      <c r="J27" s="3"/>
    </row>
    <row r="28" spans="1:10" x14ac:dyDescent="0.25">
      <c r="A28" s="2">
        <v>1353622019</v>
      </c>
      <c r="B28" s="3" t="s">
        <v>265</v>
      </c>
      <c r="C28" s="2" t="s">
        <v>183</v>
      </c>
      <c r="D28" s="2" t="s">
        <v>229</v>
      </c>
      <c r="E28" s="3">
        <v>0</v>
      </c>
      <c r="F28" s="3" t="s">
        <v>2</v>
      </c>
      <c r="G28" s="3" t="s">
        <v>2</v>
      </c>
      <c r="H28" s="3" t="s">
        <v>2</v>
      </c>
      <c r="I28" s="3" t="s">
        <v>2</v>
      </c>
      <c r="J28" s="3"/>
    </row>
    <row r="29" spans="1:10" x14ac:dyDescent="0.25">
      <c r="A29" s="2">
        <v>1357142019</v>
      </c>
      <c r="B29" s="3" t="s">
        <v>266</v>
      </c>
      <c r="C29" s="2" t="s">
        <v>34</v>
      </c>
      <c r="D29" s="2" t="s">
        <v>228</v>
      </c>
      <c r="E29" s="3">
        <v>0</v>
      </c>
      <c r="F29" s="3" t="s">
        <v>2</v>
      </c>
      <c r="G29" s="3" t="s">
        <v>2</v>
      </c>
      <c r="H29" s="3" t="s">
        <v>2</v>
      </c>
      <c r="I29" s="3" t="s">
        <v>2</v>
      </c>
      <c r="J29" s="3"/>
    </row>
    <row r="30" spans="1:10" x14ac:dyDescent="0.25">
      <c r="A30" s="2">
        <v>1370172019</v>
      </c>
      <c r="B30" s="3" t="s">
        <v>267</v>
      </c>
      <c r="C30" s="2" t="s">
        <v>5</v>
      </c>
      <c r="D30" s="2" t="s">
        <v>229</v>
      </c>
      <c r="E30" s="3">
        <v>0</v>
      </c>
      <c r="F30" s="3" t="s">
        <v>2</v>
      </c>
      <c r="G30" s="3" t="s">
        <v>2</v>
      </c>
      <c r="H30" s="3" t="s">
        <v>2</v>
      </c>
      <c r="I30" s="3" t="s">
        <v>2</v>
      </c>
      <c r="J30" s="3" t="s">
        <v>276</v>
      </c>
    </row>
    <row r="31" spans="1:10" x14ac:dyDescent="0.25">
      <c r="A31" s="2">
        <v>1403412019</v>
      </c>
      <c r="B31" s="3" t="s">
        <v>268</v>
      </c>
      <c r="C31" s="2" t="s">
        <v>45</v>
      </c>
      <c r="D31" s="2" t="s">
        <v>228</v>
      </c>
      <c r="E31" s="3">
        <v>0</v>
      </c>
      <c r="F31" s="3" t="s">
        <v>2</v>
      </c>
      <c r="G31" s="3" t="s">
        <v>2</v>
      </c>
      <c r="H31" s="3" t="s">
        <v>2</v>
      </c>
      <c r="I31" s="3" t="s">
        <v>2</v>
      </c>
      <c r="J31" s="3"/>
    </row>
    <row r="32" spans="1:10" x14ac:dyDescent="0.25">
      <c r="A32" s="2">
        <v>1403562019</v>
      </c>
      <c r="B32" s="3" t="s">
        <v>269</v>
      </c>
      <c r="C32" s="2" t="s">
        <v>272</v>
      </c>
      <c r="D32" s="2" t="s">
        <v>229</v>
      </c>
      <c r="E32" s="3">
        <v>0</v>
      </c>
      <c r="F32" s="3" t="s">
        <v>2</v>
      </c>
      <c r="G32" s="3" t="s">
        <v>2</v>
      </c>
      <c r="H32" s="3" t="s">
        <v>2</v>
      </c>
      <c r="I32" s="3" t="s">
        <v>2</v>
      </c>
      <c r="J32" s="3"/>
    </row>
    <row r="33" spans="1:10" x14ac:dyDescent="0.25">
      <c r="A33" s="2">
        <v>1406212019</v>
      </c>
      <c r="B33" s="3" t="s">
        <v>270</v>
      </c>
      <c r="C33" s="2" t="s">
        <v>7</v>
      </c>
      <c r="D33" s="2" t="s">
        <v>229</v>
      </c>
      <c r="E33" s="3">
        <v>0</v>
      </c>
      <c r="F33" s="3" t="s">
        <v>2</v>
      </c>
      <c r="G33" s="3" t="s">
        <v>2</v>
      </c>
      <c r="H33" s="3" t="s">
        <v>2</v>
      </c>
      <c r="I33" s="3" t="s">
        <v>2</v>
      </c>
      <c r="J33" s="3"/>
    </row>
    <row r="34" spans="1:10" x14ac:dyDescent="0.25">
      <c r="A34" s="2">
        <v>1439792019</v>
      </c>
      <c r="B34" s="3" t="s">
        <v>271</v>
      </c>
      <c r="C34" s="2" t="s">
        <v>44</v>
      </c>
      <c r="D34" s="2" t="s">
        <v>230</v>
      </c>
      <c r="E34" s="3">
        <v>0</v>
      </c>
      <c r="F34" s="3" t="s">
        <v>2</v>
      </c>
      <c r="G34" s="3" t="s">
        <v>2</v>
      </c>
      <c r="H34" s="3" t="s">
        <v>2</v>
      </c>
      <c r="I34" s="3" t="s">
        <v>2</v>
      </c>
      <c r="J34" s="3"/>
    </row>
    <row r="40" spans="1:10" ht="15.75" thickBot="1" x14ac:dyDescent="0.3"/>
    <row r="41" spans="1:10" x14ac:dyDescent="0.25">
      <c r="B41" s="146" t="s">
        <v>63</v>
      </c>
      <c r="C41" s="153"/>
      <c r="D41" s="155" t="s">
        <v>28</v>
      </c>
    </row>
    <row r="42" spans="1:10" x14ac:dyDescent="0.25">
      <c r="B42" s="148"/>
      <c r="C42" s="154"/>
      <c r="D42" s="155"/>
    </row>
    <row r="43" spans="1:10" x14ac:dyDescent="0.25">
      <c r="B43" s="95" t="s">
        <v>58</v>
      </c>
      <c r="C43" s="115">
        <v>30</v>
      </c>
      <c r="D43" s="3"/>
    </row>
    <row r="44" spans="1:10" x14ac:dyDescent="0.25">
      <c r="B44" s="95" t="s">
        <v>59</v>
      </c>
      <c r="C44" s="115">
        <v>29</v>
      </c>
      <c r="D44" s="117">
        <f>C44/C43</f>
        <v>0.96666666666666667</v>
      </c>
    </row>
    <row r="45" spans="1:10" x14ac:dyDescent="0.25">
      <c r="B45" s="95" t="s">
        <v>60</v>
      </c>
      <c r="C45" s="115">
        <v>30</v>
      </c>
      <c r="D45" s="117">
        <f>C45/C43</f>
        <v>1</v>
      </c>
    </row>
    <row r="46" spans="1:10" x14ac:dyDescent="0.25">
      <c r="B46" s="95" t="s">
        <v>61</v>
      </c>
      <c r="C46" s="115">
        <v>30</v>
      </c>
      <c r="D46" s="117">
        <f>C46/C43</f>
        <v>1</v>
      </c>
    </row>
    <row r="47" spans="1:10" x14ac:dyDescent="0.25">
      <c r="B47" s="108" t="s">
        <v>62</v>
      </c>
      <c r="C47" s="116">
        <v>28</v>
      </c>
      <c r="D47" s="117">
        <f>C47/C43</f>
        <v>0.93333333333333335</v>
      </c>
    </row>
    <row r="48" spans="1:10" x14ac:dyDescent="0.25">
      <c r="B48" s="108" t="s">
        <v>179</v>
      </c>
      <c r="C48" s="115">
        <v>28</v>
      </c>
      <c r="D48" s="117">
        <f>C48/C43</f>
        <v>0.93333333333333335</v>
      </c>
    </row>
  </sheetData>
  <mergeCells count="4">
    <mergeCell ref="A1:J2"/>
    <mergeCell ref="A3:C3"/>
    <mergeCell ref="B41:C42"/>
    <mergeCell ref="D41:D4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Hoja4!$B$2:$B$4</xm:f>
          </x14:formula1>
          <xm:sqref>F5:I34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</sheetPr>
  <dimension ref="A1:Y48"/>
  <sheetViews>
    <sheetView workbookViewId="0">
      <pane xSplit="1" ySplit="4" topLeftCell="B26" activePane="bottomRight" state="frozen"/>
      <selection pane="topRight" activeCell="B1" sqref="B1"/>
      <selection pane="bottomLeft" activeCell="A4" sqref="A4"/>
      <selection pane="bottomRight" activeCell="C34" sqref="C34:E41"/>
    </sheetView>
  </sheetViews>
  <sheetFormatPr baseColWidth="10" defaultRowHeight="15" x14ac:dyDescent="0.25"/>
  <cols>
    <col min="1" max="1" width="16.140625" style="41" bestFit="1" customWidth="1"/>
    <col min="2" max="2" width="30.5703125" style="4" customWidth="1"/>
    <col min="3" max="3" width="32.85546875" style="4" customWidth="1"/>
    <col min="4" max="4" width="43.28515625" style="4" bestFit="1" customWidth="1"/>
    <col min="5" max="5" width="10.42578125" style="4" customWidth="1"/>
    <col min="6" max="6" width="28.7109375" style="15" customWidth="1"/>
    <col min="7" max="7" width="14.5703125" customWidth="1"/>
    <col min="8" max="8" width="14" customWidth="1"/>
    <col min="11" max="11" width="36.42578125" customWidth="1"/>
    <col min="12" max="12" width="13.42578125" customWidth="1"/>
  </cols>
  <sheetData>
    <row r="1" spans="1:12" x14ac:dyDescent="0.25">
      <c r="A1" s="152" t="s">
        <v>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2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2" ht="26.25" x14ac:dyDescent="0.4">
      <c r="A3" s="160" t="s">
        <v>295</v>
      </c>
      <c r="B3" s="160"/>
      <c r="C3" s="160"/>
      <c r="D3" s="77"/>
      <c r="E3" s="77"/>
      <c r="F3" s="77"/>
      <c r="G3" s="77"/>
      <c r="H3" s="77"/>
      <c r="I3" s="77"/>
      <c r="J3" s="77"/>
      <c r="K3" s="77"/>
    </row>
    <row r="4" spans="1:12" ht="34.5" customHeight="1" x14ac:dyDescent="0.25">
      <c r="A4" s="40" t="s">
        <v>18</v>
      </c>
      <c r="B4" s="6" t="s">
        <v>0</v>
      </c>
      <c r="C4" s="6" t="s">
        <v>19</v>
      </c>
      <c r="D4" s="6" t="s">
        <v>4</v>
      </c>
      <c r="E4" s="6"/>
      <c r="F4" s="13" t="s">
        <v>23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</row>
    <row r="5" spans="1:12" x14ac:dyDescent="0.25">
      <c r="A5" s="9">
        <v>1671892019</v>
      </c>
      <c r="B5" s="9" t="s">
        <v>279</v>
      </c>
      <c r="C5" s="9" t="s">
        <v>226</v>
      </c>
      <c r="D5" s="9" t="s">
        <v>9</v>
      </c>
      <c r="E5" s="9"/>
      <c r="F5" s="9">
        <v>0</v>
      </c>
      <c r="G5" s="9" t="s">
        <v>2</v>
      </c>
      <c r="H5" s="9" t="s">
        <v>2</v>
      </c>
      <c r="I5" s="9" t="s">
        <v>2</v>
      </c>
      <c r="J5" s="9" t="s">
        <v>2</v>
      </c>
      <c r="K5" s="11"/>
      <c r="L5" s="12"/>
    </row>
    <row r="6" spans="1:12" x14ac:dyDescent="0.25">
      <c r="A6" s="9">
        <v>1576252019</v>
      </c>
      <c r="B6" s="9" t="s">
        <v>280</v>
      </c>
      <c r="C6" s="9" t="s">
        <v>224</v>
      </c>
      <c r="D6" s="9" t="s">
        <v>229</v>
      </c>
      <c r="E6" s="9"/>
      <c r="F6" s="9">
        <v>0</v>
      </c>
      <c r="G6" s="9" t="s">
        <v>2</v>
      </c>
      <c r="H6" s="9" t="s">
        <v>2</v>
      </c>
      <c r="I6" s="9" t="s">
        <v>2</v>
      </c>
      <c r="J6" s="9" t="s">
        <v>2</v>
      </c>
      <c r="K6" s="11"/>
      <c r="L6" s="12"/>
    </row>
    <row r="7" spans="1:12" x14ac:dyDescent="0.25">
      <c r="A7" s="9">
        <v>1563392019</v>
      </c>
      <c r="B7" s="9" t="s">
        <v>204</v>
      </c>
      <c r="C7" s="9" t="s">
        <v>224</v>
      </c>
      <c r="D7" s="9" t="s">
        <v>229</v>
      </c>
      <c r="E7" s="9"/>
      <c r="F7" s="9">
        <v>0</v>
      </c>
      <c r="G7" s="9" t="s">
        <v>2</v>
      </c>
      <c r="H7" s="9" t="s">
        <v>2</v>
      </c>
      <c r="I7" s="9" t="s">
        <v>2</v>
      </c>
      <c r="J7" s="9" t="s">
        <v>2</v>
      </c>
      <c r="K7" s="11"/>
      <c r="L7" s="12"/>
    </row>
    <row r="8" spans="1:12" x14ac:dyDescent="0.25">
      <c r="A8" s="9">
        <v>1573822019</v>
      </c>
      <c r="B8" s="9" t="s">
        <v>41</v>
      </c>
      <c r="C8" s="9" t="s">
        <v>156</v>
      </c>
      <c r="D8" s="9" t="s">
        <v>228</v>
      </c>
      <c r="E8" s="9"/>
      <c r="F8" s="9">
        <v>0</v>
      </c>
      <c r="G8" s="9" t="s">
        <v>2</v>
      </c>
      <c r="H8" s="9" t="s">
        <v>2</v>
      </c>
      <c r="I8" s="9" t="s">
        <v>2</v>
      </c>
      <c r="J8" s="9" t="s">
        <v>2</v>
      </c>
      <c r="K8" s="11"/>
      <c r="L8" s="12"/>
    </row>
    <row r="9" spans="1:12" x14ac:dyDescent="0.25">
      <c r="A9" s="9">
        <v>1585882019</v>
      </c>
      <c r="B9" s="9" t="s">
        <v>281</v>
      </c>
      <c r="C9" s="9" t="s">
        <v>183</v>
      </c>
      <c r="D9" s="9" t="s">
        <v>229</v>
      </c>
      <c r="E9" s="9"/>
      <c r="F9" s="9">
        <v>0</v>
      </c>
      <c r="G9" s="9" t="s">
        <v>2</v>
      </c>
      <c r="H9" s="9" t="s">
        <v>2</v>
      </c>
      <c r="I9" s="9" t="s">
        <v>2</v>
      </c>
      <c r="J9" s="9" t="s">
        <v>2</v>
      </c>
      <c r="K9" s="11"/>
      <c r="L9" s="12"/>
    </row>
    <row r="10" spans="1:12" s="12" customFormat="1" ht="30" x14ac:dyDescent="0.25">
      <c r="A10" s="9">
        <v>1653192019</v>
      </c>
      <c r="B10" s="9" t="s">
        <v>282</v>
      </c>
      <c r="C10" s="9" t="s">
        <v>272</v>
      </c>
      <c r="D10" s="9" t="s">
        <v>229</v>
      </c>
      <c r="E10" s="9"/>
      <c r="F10" s="9">
        <v>0</v>
      </c>
      <c r="G10" s="9" t="s">
        <v>2</v>
      </c>
      <c r="H10" s="9" t="s">
        <v>20</v>
      </c>
      <c r="I10" s="9" t="s">
        <v>20</v>
      </c>
      <c r="J10" s="9" t="s">
        <v>20</v>
      </c>
      <c r="K10" s="11" t="s">
        <v>294</v>
      </c>
    </row>
    <row r="11" spans="1:12" x14ac:dyDescent="0.25">
      <c r="A11" s="9">
        <v>1652892019</v>
      </c>
      <c r="B11" s="9" t="s">
        <v>283</v>
      </c>
      <c r="C11" s="9" t="s">
        <v>272</v>
      </c>
      <c r="D11" s="9" t="s">
        <v>229</v>
      </c>
      <c r="E11" s="9"/>
      <c r="F11" s="9">
        <v>0</v>
      </c>
      <c r="G11" s="9" t="s">
        <v>2</v>
      </c>
      <c r="H11" s="9" t="s">
        <v>2</v>
      </c>
      <c r="I11" s="9" t="s">
        <v>2</v>
      </c>
      <c r="J11" s="9" t="s">
        <v>2</v>
      </c>
      <c r="K11" s="11"/>
      <c r="L11" s="12"/>
    </row>
    <row r="12" spans="1:12" s="12" customFormat="1" x14ac:dyDescent="0.25">
      <c r="A12" s="9">
        <v>1597812019</v>
      </c>
      <c r="B12" s="9" t="s">
        <v>204</v>
      </c>
      <c r="C12" s="9" t="s">
        <v>272</v>
      </c>
      <c r="D12" s="9" t="s">
        <v>229</v>
      </c>
      <c r="E12" s="9"/>
      <c r="F12" s="9">
        <v>0</v>
      </c>
      <c r="G12" s="9" t="s">
        <v>2</v>
      </c>
      <c r="H12" s="9" t="s">
        <v>2</v>
      </c>
      <c r="I12" s="9" t="s">
        <v>2</v>
      </c>
      <c r="J12" s="9" t="s">
        <v>2</v>
      </c>
      <c r="K12" s="11"/>
    </row>
    <row r="13" spans="1:12" x14ac:dyDescent="0.25">
      <c r="A13" s="9">
        <v>1581742019</v>
      </c>
      <c r="B13" s="9" t="s">
        <v>284</v>
      </c>
      <c r="C13" s="9" t="s">
        <v>272</v>
      </c>
      <c r="D13" s="9" t="s">
        <v>9</v>
      </c>
      <c r="E13" s="9"/>
      <c r="F13" s="9">
        <v>0</v>
      </c>
      <c r="G13" s="9" t="s">
        <v>2</v>
      </c>
      <c r="H13" s="9" t="s">
        <v>2</v>
      </c>
      <c r="I13" s="9" t="s">
        <v>2</v>
      </c>
      <c r="J13" s="9" t="s">
        <v>2</v>
      </c>
      <c r="K13" s="11"/>
      <c r="L13" s="12"/>
    </row>
    <row r="14" spans="1:12" x14ac:dyDescent="0.25">
      <c r="A14" s="9">
        <v>1561422019</v>
      </c>
      <c r="B14" s="9" t="s">
        <v>204</v>
      </c>
      <c r="C14" s="9" t="s">
        <v>272</v>
      </c>
      <c r="D14" s="9" t="s">
        <v>227</v>
      </c>
      <c r="E14" s="9"/>
      <c r="F14" s="9">
        <v>0</v>
      </c>
      <c r="G14" s="9" t="s">
        <v>2</v>
      </c>
      <c r="H14" s="9" t="s">
        <v>2</v>
      </c>
      <c r="I14" s="9" t="s">
        <v>2</v>
      </c>
      <c r="J14" s="9" t="s">
        <v>2</v>
      </c>
      <c r="K14" s="11"/>
      <c r="L14" s="12"/>
    </row>
    <row r="15" spans="1:12" x14ac:dyDescent="0.25">
      <c r="A15" s="9">
        <v>1559052019</v>
      </c>
      <c r="B15" s="9" t="s">
        <v>285</v>
      </c>
      <c r="C15" s="9" t="s">
        <v>272</v>
      </c>
      <c r="D15" s="9" t="s">
        <v>230</v>
      </c>
      <c r="E15" s="9"/>
      <c r="F15" s="9">
        <v>0</v>
      </c>
      <c r="G15" s="9" t="s">
        <v>2</v>
      </c>
      <c r="H15" s="9" t="s">
        <v>2</v>
      </c>
      <c r="I15" s="9" t="s">
        <v>2</v>
      </c>
      <c r="J15" s="9" t="s">
        <v>2</v>
      </c>
      <c r="K15" s="11"/>
      <c r="L15" s="12"/>
    </row>
    <row r="16" spans="1:12" x14ac:dyDescent="0.25">
      <c r="A16" s="9">
        <v>1699802019</v>
      </c>
      <c r="B16" s="9" t="s">
        <v>286</v>
      </c>
      <c r="C16" s="9" t="s">
        <v>5</v>
      </c>
      <c r="D16" s="9" t="s">
        <v>9</v>
      </c>
      <c r="E16" s="9"/>
      <c r="F16" s="9">
        <v>0</v>
      </c>
      <c r="G16" s="9" t="s">
        <v>2</v>
      </c>
      <c r="H16" s="9" t="s">
        <v>2</v>
      </c>
      <c r="I16" s="9" t="s">
        <v>2</v>
      </c>
      <c r="J16" s="9" t="s">
        <v>2</v>
      </c>
      <c r="K16" s="11"/>
      <c r="L16" s="12"/>
    </row>
    <row r="17" spans="1:12" x14ac:dyDescent="0.25">
      <c r="A17" s="9">
        <v>1692622019</v>
      </c>
      <c r="B17" s="9" t="s">
        <v>287</v>
      </c>
      <c r="C17" s="9" t="s">
        <v>5</v>
      </c>
      <c r="D17" s="9" t="s">
        <v>229</v>
      </c>
      <c r="E17" s="9"/>
      <c r="F17" s="9">
        <v>0</v>
      </c>
      <c r="G17" s="9" t="s">
        <v>2</v>
      </c>
      <c r="H17" s="9" t="s">
        <v>2</v>
      </c>
      <c r="I17" s="9" t="s">
        <v>2</v>
      </c>
      <c r="J17" s="9" t="s">
        <v>2</v>
      </c>
      <c r="K17" s="11"/>
      <c r="L17" s="12"/>
    </row>
    <row r="18" spans="1:12" x14ac:dyDescent="0.25">
      <c r="A18" s="9">
        <v>1692342019</v>
      </c>
      <c r="B18" s="9" t="s">
        <v>288</v>
      </c>
      <c r="C18" s="9" t="s">
        <v>5</v>
      </c>
      <c r="D18" s="9" t="s">
        <v>229</v>
      </c>
      <c r="E18" s="9"/>
      <c r="F18" s="9">
        <v>0</v>
      </c>
      <c r="G18" s="9" t="s">
        <v>2</v>
      </c>
      <c r="H18" s="9" t="s">
        <v>2</v>
      </c>
      <c r="I18" s="9" t="s">
        <v>2</v>
      </c>
      <c r="J18" s="9" t="s">
        <v>2</v>
      </c>
      <c r="K18" s="11"/>
      <c r="L18" s="44"/>
    </row>
    <row r="19" spans="1:12" x14ac:dyDescent="0.25">
      <c r="A19" s="9">
        <v>1653042019</v>
      </c>
      <c r="B19" s="9" t="s">
        <v>289</v>
      </c>
      <c r="C19" s="9" t="s">
        <v>5</v>
      </c>
      <c r="D19" s="9" t="s">
        <v>229</v>
      </c>
      <c r="E19" s="9"/>
      <c r="F19" s="9">
        <v>0</v>
      </c>
      <c r="G19" s="9" t="s">
        <v>2</v>
      </c>
      <c r="H19" s="9" t="s">
        <v>2</v>
      </c>
      <c r="I19" s="9" t="s">
        <v>2</v>
      </c>
      <c r="J19" s="9" t="s">
        <v>2</v>
      </c>
      <c r="K19" s="11"/>
      <c r="L19" s="12"/>
    </row>
    <row r="20" spans="1:12" x14ac:dyDescent="0.25">
      <c r="A20" s="9">
        <v>1650152019</v>
      </c>
      <c r="B20" s="9" t="s">
        <v>290</v>
      </c>
      <c r="C20" s="9" t="s">
        <v>5</v>
      </c>
      <c r="D20" s="9" t="s">
        <v>9</v>
      </c>
      <c r="E20" s="9"/>
      <c r="F20" s="9">
        <v>0</v>
      </c>
      <c r="G20" s="9" t="s">
        <v>2</v>
      </c>
      <c r="H20" s="9" t="s">
        <v>2</v>
      </c>
      <c r="I20" s="9" t="s">
        <v>2</v>
      </c>
      <c r="J20" s="9" t="s">
        <v>2</v>
      </c>
      <c r="K20" s="11"/>
      <c r="L20" s="12"/>
    </row>
    <row r="21" spans="1:12" x14ac:dyDescent="0.25">
      <c r="A21" s="9">
        <v>1611542019</v>
      </c>
      <c r="B21" s="9" t="s">
        <v>158</v>
      </c>
      <c r="C21" s="9" t="s">
        <v>5</v>
      </c>
      <c r="D21" s="9" t="s">
        <v>9</v>
      </c>
      <c r="E21" s="9"/>
      <c r="F21" s="9">
        <v>0</v>
      </c>
      <c r="G21" s="9" t="s">
        <v>2</v>
      </c>
      <c r="H21" s="9" t="s">
        <v>2</v>
      </c>
      <c r="I21" s="9" t="s">
        <v>2</v>
      </c>
      <c r="J21" s="9" t="s">
        <v>2</v>
      </c>
      <c r="K21" s="11"/>
      <c r="L21" s="12"/>
    </row>
    <row r="22" spans="1:12" x14ac:dyDescent="0.25">
      <c r="A22" s="9">
        <v>1603542019</v>
      </c>
      <c r="B22" s="9" t="s">
        <v>204</v>
      </c>
      <c r="C22" s="9" t="s">
        <v>5</v>
      </c>
      <c r="D22" s="9" t="s">
        <v>229</v>
      </c>
      <c r="E22" s="9"/>
      <c r="F22" s="9">
        <v>0</v>
      </c>
      <c r="G22" s="9" t="s">
        <v>2</v>
      </c>
      <c r="H22" s="9" t="s">
        <v>2</v>
      </c>
      <c r="I22" s="9" t="s">
        <v>2</v>
      </c>
      <c r="J22" s="9" t="s">
        <v>2</v>
      </c>
      <c r="K22" s="11"/>
      <c r="L22" s="12"/>
    </row>
    <row r="23" spans="1:12" x14ac:dyDescent="0.25">
      <c r="A23" s="9">
        <v>1602542019</v>
      </c>
      <c r="B23" s="9" t="s">
        <v>291</v>
      </c>
      <c r="C23" s="9" t="s">
        <v>5</v>
      </c>
      <c r="D23" s="9" t="s">
        <v>9</v>
      </c>
      <c r="E23" s="9"/>
      <c r="F23" s="9">
        <v>0</v>
      </c>
      <c r="G23" s="9" t="s">
        <v>2</v>
      </c>
      <c r="H23" s="9" t="s">
        <v>2</v>
      </c>
      <c r="I23" s="9" t="s">
        <v>2</v>
      </c>
      <c r="J23" s="9" t="s">
        <v>2</v>
      </c>
      <c r="K23" s="11"/>
      <c r="L23" s="12"/>
    </row>
    <row r="24" spans="1:12" ht="19.5" customHeight="1" x14ac:dyDescent="0.25">
      <c r="A24" s="9">
        <v>1577582019</v>
      </c>
      <c r="B24" s="9" t="s">
        <v>158</v>
      </c>
      <c r="C24" s="9" t="s">
        <v>5</v>
      </c>
      <c r="D24" s="9" t="s">
        <v>229</v>
      </c>
      <c r="E24" s="9"/>
      <c r="F24" s="9">
        <v>0</v>
      </c>
      <c r="G24" s="9" t="s">
        <v>2</v>
      </c>
      <c r="H24" s="9" t="s">
        <v>2</v>
      </c>
      <c r="I24" s="9" t="s">
        <v>2</v>
      </c>
      <c r="J24" s="9" t="s">
        <v>2</v>
      </c>
      <c r="K24" s="11"/>
      <c r="L24" s="16"/>
    </row>
    <row r="25" spans="1:12" x14ac:dyDescent="0.25">
      <c r="A25" s="9">
        <v>1560822019</v>
      </c>
      <c r="B25" s="9" t="s">
        <v>292</v>
      </c>
      <c r="C25" s="9" t="s">
        <v>5</v>
      </c>
      <c r="D25" s="9" t="s">
        <v>229</v>
      </c>
      <c r="E25" s="9"/>
      <c r="F25" s="9">
        <v>0</v>
      </c>
      <c r="G25" s="9" t="s">
        <v>2</v>
      </c>
      <c r="H25" s="9" t="s">
        <v>2</v>
      </c>
      <c r="I25" s="9" t="s">
        <v>2</v>
      </c>
      <c r="J25" s="9" t="s">
        <v>2</v>
      </c>
      <c r="K25" s="11"/>
      <c r="L25" s="12"/>
    </row>
    <row r="26" spans="1:12" x14ac:dyDescent="0.25">
      <c r="A26" s="9">
        <v>1608632019</v>
      </c>
      <c r="B26" s="9" t="s">
        <v>266</v>
      </c>
      <c r="C26" s="9" t="s">
        <v>34</v>
      </c>
      <c r="D26" s="9" t="s">
        <v>227</v>
      </c>
      <c r="E26" s="9"/>
      <c r="F26" s="9">
        <v>0</v>
      </c>
      <c r="G26" s="9" t="s">
        <v>2</v>
      </c>
      <c r="H26" s="9" t="s">
        <v>2</v>
      </c>
      <c r="I26" s="9" t="s">
        <v>2</v>
      </c>
      <c r="J26" s="9" t="s">
        <v>2</v>
      </c>
      <c r="K26" s="11"/>
      <c r="L26" s="12"/>
    </row>
    <row r="27" spans="1:12" x14ac:dyDescent="0.25">
      <c r="A27" s="9">
        <v>1603422019</v>
      </c>
      <c r="B27" s="9" t="s">
        <v>293</v>
      </c>
      <c r="C27" s="9" t="s">
        <v>34</v>
      </c>
      <c r="D27" s="9" t="s">
        <v>10</v>
      </c>
      <c r="E27" s="9"/>
      <c r="F27" s="9">
        <v>0</v>
      </c>
      <c r="G27" s="9" t="s">
        <v>2</v>
      </c>
      <c r="H27" s="9" t="s">
        <v>2</v>
      </c>
      <c r="I27" s="9" t="s">
        <v>2</v>
      </c>
      <c r="J27" s="9" t="s">
        <v>2</v>
      </c>
      <c r="K27" s="11"/>
      <c r="L27" s="12"/>
    </row>
    <row r="28" spans="1:1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2"/>
    </row>
    <row r="29" spans="1:12" x14ac:dyDescent="0.25">
      <c r="A29" s="72"/>
      <c r="B29" s="73"/>
      <c r="C29" s="73"/>
    </row>
    <row r="30" spans="1:12" x14ac:dyDescent="0.25">
      <c r="A30" s="72"/>
      <c r="B30" s="73"/>
      <c r="C30" s="73"/>
    </row>
    <row r="33" spans="1:25" ht="15.75" thickBot="1" x14ac:dyDescent="0.3"/>
    <row r="34" spans="1:25" x14ac:dyDescent="0.25">
      <c r="C34" s="146" t="s">
        <v>63</v>
      </c>
      <c r="D34" s="153"/>
      <c r="E34" s="155" t="s">
        <v>28</v>
      </c>
    </row>
    <row r="35" spans="1:25" x14ac:dyDescent="0.25">
      <c r="C35" s="148"/>
      <c r="D35" s="154"/>
      <c r="E35" s="155"/>
    </row>
    <row r="36" spans="1:25" ht="30" x14ac:dyDescent="0.25">
      <c r="C36" s="95" t="s">
        <v>58</v>
      </c>
      <c r="D36" s="115">
        <v>23</v>
      </c>
      <c r="E36" s="3"/>
    </row>
    <row r="37" spans="1:25" x14ac:dyDescent="0.25">
      <c r="C37" s="95" t="s">
        <v>59</v>
      </c>
      <c r="D37" s="115">
        <v>23</v>
      </c>
      <c r="E37" s="117">
        <f>D37/D36</f>
        <v>1</v>
      </c>
    </row>
    <row r="38" spans="1:25" x14ac:dyDescent="0.25">
      <c r="C38" s="95" t="s">
        <v>60</v>
      </c>
      <c r="D38" s="115">
        <v>22</v>
      </c>
      <c r="E38" s="117">
        <f>D38/D36</f>
        <v>0.95652173913043481</v>
      </c>
    </row>
    <row r="39" spans="1:25" x14ac:dyDescent="0.25">
      <c r="C39" s="95" t="s">
        <v>61</v>
      </c>
      <c r="D39" s="115">
        <v>22</v>
      </c>
      <c r="E39" s="117">
        <f>D39/D36</f>
        <v>0.95652173913043481</v>
      </c>
    </row>
    <row r="40" spans="1:25" x14ac:dyDescent="0.25">
      <c r="C40" s="108" t="s">
        <v>62</v>
      </c>
      <c r="D40" s="116">
        <v>22</v>
      </c>
      <c r="E40" s="117">
        <f>D40/D36</f>
        <v>0.95652173913043481</v>
      </c>
    </row>
    <row r="41" spans="1:25" x14ac:dyDescent="0.25">
      <c r="C41" s="108" t="s">
        <v>179</v>
      </c>
      <c r="D41" s="115">
        <v>22</v>
      </c>
      <c r="E41" s="117">
        <f>D41/D36</f>
        <v>0.95652173913043481</v>
      </c>
    </row>
    <row r="43" spans="1:25" ht="15.75" thickBot="1" x14ac:dyDescent="0.3">
      <c r="A43"/>
      <c r="B43"/>
      <c r="C43"/>
      <c r="D43"/>
      <c r="E43"/>
      <c r="F43"/>
    </row>
    <row r="44" spans="1:25" ht="30.75" thickBot="1" x14ac:dyDescent="0.3">
      <c r="A44"/>
      <c r="B44"/>
      <c r="C44"/>
      <c r="D44"/>
      <c r="E44"/>
      <c r="F44"/>
      <c r="P44" s="158" t="s">
        <v>25</v>
      </c>
      <c r="Q44" s="24" t="s">
        <v>27</v>
      </c>
      <c r="R44" s="25" t="s">
        <v>13</v>
      </c>
      <c r="S44" s="25" t="s">
        <v>28</v>
      </c>
      <c r="T44" s="25" t="s">
        <v>14</v>
      </c>
      <c r="U44" s="25" t="s">
        <v>28</v>
      </c>
      <c r="V44" s="25" t="s">
        <v>26</v>
      </c>
      <c r="W44" s="25" t="s">
        <v>28</v>
      </c>
      <c r="X44" s="25" t="s">
        <v>16</v>
      </c>
      <c r="Y44" s="26" t="s">
        <v>28</v>
      </c>
    </row>
    <row r="45" spans="1:25" x14ac:dyDescent="0.25">
      <c r="A45"/>
      <c r="B45"/>
      <c r="C45"/>
      <c r="D45"/>
      <c r="E45"/>
      <c r="F45"/>
      <c r="P45" s="159"/>
      <c r="Q45" s="27" t="s">
        <v>2</v>
      </c>
      <c r="R45" s="28">
        <f>+Q47-R46</f>
        <v>41</v>
      </c>
      <c r="S45" s="34">
        <f>+R45/Q47</f>
        <v>0.91111111111111109</v>
      </c>
      <c r="T45" s="28">
        <v>45</v>
      </c>
      <c r="U45" s="34">
        <f>+T45/Q47</f>
        <v>1</v>
      </c>
      <c r="V45" s="28">
        <v>40</v>
      </c>
      <c r="W45" s="34">
        <f>+V45/Q47</f>
        <v>0.88888888888888884</v>
      </c>
      <c r="X45" s="28">
        <v>44</v>
      </c>
      <c r="Y45" s="34">
        <f>+X45/Q47</f>
        <v>0.97777777777777775</v>
      </c>
    </row>
    <row r="46" spans="1:25" x14ac:dyDescent="0.25">
      <c r="A46"/>
      <c r="B46"/>
      <c r="C46"/>
      <c r="D46"/>
      <c r="E46"/>
      <c r="F46"/>
      <c r="P46" s="159"/>
      <c r="Q46" s="29" t="s">
        <v>3</v>
      </c>
      <c r="R46" s="30">
        <v>4</v>
      </c>
      <c r="S46" s="34">
        <f>+R46/Q47</f>
        <v>8.8888888888888892E-2</v>
      </c>
      <c r="T46" s="30">
        <v>0</v>
      </c>
      <c r="U46" s="34">
        <f>+T46/Q47</f>
        <v>0</v>
      </c>
      <c r="V46" s="30">
        <v>5</v>
      </c>
      <c r="W46" s="34">
        <f>+V46/Q47</f>
        <v>0.1111111111111111</v>
      </c>
      <c r="X46" s="30">
        <v>1</v>
      </c>
      <c r="Y46" s="34">
        <f>+X46/Q47</f>
        <v>2.2222222222222223E-2</v>
      </c>
    </row>
    <row r="47" spans="1:25" ht="45.75" thickBot="1" x14ac:dyDescent="0.3">
      <c r="A47"/>
      <c r="B47"/>
      <c r="C47"/>
      <c r="D47"/>
      <c r="E47"/>
      <c r="F47"/>
      <c r="P47" s="42" t="s">
        <v>29</v>
      </c>
      <c r="Q47" s="32">
        <v>45</v>
      </c>
      <c r="R47" s="33">
        <f>+R45+R46</f>
        <v>45</v>
      </c>
      <c r="S47" s="35">
        <f>+S45+S46</f>
        <v>1</v>
      </c>
      <c r="T47" s="33">
        <f>SUBTOTAL(9,T45:T46)</f>
        <v>45</v>
      </c>
      <c r="U47" s="35">
        <f>+U45+U46</f>
        <v>1</v>
      </c>
      <c r="V47" s="33">
        <f>SUBTOTAL(9,V45:V46)</f>
        <v>45</v>
      </c>
      <c r="W47" s="34">
        <f>+W46+W45</f>
        <v>1</v>
      </c>
      <c r="X47" s="33">
        <f>SUBTOTAL(9,X45:X46)</f>
        <v>45</v>
      </c>
      <c r="Y47" s="35">
        <f>+Y45+Y46</f>
        <v>1</v>
      </c>
    </row>
    <row r="48" spans="1:25" ht="15.75" thickBot="1" x14ac:dyDescent="0.3">
      <c r="A48"/>
      <c r="B48"/>
      <c r="C48"/>
      <c r="D48"/>
      <c r="E48"/>
      <c r="F48"/>
      <c r="P48" s="43" t="s">
        <v>30</v>
      </c>
      <c r="Q48" s="39">
        <v>34</v>
      </c>
      <c r="R48" s="38">
        <f>+Q48/Q47</f>
        <v>0.75555555555555554</v>
      </c>
    </row>
  </sheetData>
  <mergeCells count="5">
    <mergeCell ref="A1:K2"/>
    <mergeCell ref="P44:P46"/>
    <mergeCell ref="A3:C3"/>
    <mergeCell ref="C34:D35"/>
    <mergeCell ref="E34:E35"/>
  </mergeCells>
  <pageMargins left="0.7" right="0.7" top="0.75" bottom="0.75" header="0.3" footer="0.3"/>
  <pageSetup paperSize="16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Hoja4!$B$2:$B$4</xm:f>
          </x14:formula1>
          <xm:sqref>G5:J28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Hoja2</vt:lpstr>
      <vt:lpstr>Hoja4</vt:lpstr>
      <vt:lpstr>ESCRITO ENERO</vt:lpstr>
      <vt:lpstr>ESCRITO FEBRERO,</vt:lpstr>
      <vt:lpstr>ESCRITO MARZO</vt:lpstr>
      <vt:lpstr>ESCRITO ABRIL</vt:lpstr>
      <vt:lpstr>ESCRITO MAYO</vt:lpstr>
      <vt:lpstr>ESCRITO JUNIO</vt:lpstr>
      <vt:lpstr>ESCRITOJULIO</vt:lpstr>
      <vt:lpstr>ESCRITO AGOSTO</vt:lpstr>
      <vt:lpstr>ESCRITO SEPTIEMBRE</vt:lpstr>
      <vt:lpstr>ESCRITO OCTUBRE</vt:lpstr>
      <vt:lpstr>ESCRITO NOVIEMBRE</vt:lpstr>
      <vt:lpstr>ESCRITO DICIEMBRE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 Cordoba Casella</dc:creator>
  <cp:lastModifiedBy>Astrid</cp:lastModifiedBy>
  <cp:lastPrinted>2018-12-14T13:06:05Z</cp:lastPrinted>
  <dcterms:created xsi:type="dcterms:W3CDTF">2017-06-21T16:15:41Z</dcterms:created>
  <dcterms:modified xsi:type="dcterms:W3CDTF">2019-11-12T01:51:25Z</dcterms:modified>
</cp:coreProperties>
</file>