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ballen.OFBOGOTA\Downloads\"/>
    </mc:Choice>
  </mc:AlternateContent>
  <bookViews>
    <workbookView xWindow="-105" yWindow="-105" windowWidth="19425" windowHeight="10305" activeTab="1"/>
  </bookViews>
  <sheets>
    <sheet name="Instructivo Plan de Acción" sheetId="1" r:id="rId1"/>
    <sheet name="Matriz de Vortechía CONPES 40" sheetId="2" r:id="rId2"/>
  </sheets>
  <definedNames>
    <definedName name="_xlnm._FilterDatabase" localSheetId="1" hidden="1">'Matriz de Vortechía CONPES 40'!$A$1:$AO$94</definedName>
    <definedName name="Acciónporelclima">#REF!</definedName>
    <definedName name="Agualimpiaysaneamiento">#REF!</definedName>
    <definedName name="Ambiente">#REF!</definedName>
    <definedName name="ANUALIZACIÓN">#REF!</definedName>
    <definedName name="Ciudadesycomunidadessostenibles">#REF!</definedName>
    <definedName name="CulturaRecreaciónyDeporte">#REF!</definedName>
    <definedName name="DesarrolloEconómicoIndustriayTurismo">#REF!</definedName>
    <definedName name="Educación">#REF!</definedName>
    <definedName name="Educacióndecalidad">#REF!</definedName>
    <definedName name="Energíaasequibleynocontaminante">#REF!</definedName>
    <definedName name="ENFOQUE">#REF!</definedName>
    <definedName name="Findelapobreza">#REF!</definedName>
    <definedName name="GestiónJurídica">#REF!</definedName>
    <definedName name="GestiónPública">#REF!</definedName>
    <definedName name="Gobierno">#REF!</definedName>
    <definedName name="Hábitat">#REF!</definedName>
    <definedName name="Hacienda">#REF!</definedName>
    <definedName name="Hambrecero">#REF!</definedName>
    <definedName name="Igualdaddegénero">#REF!</definedName>
    <definedName name="Industriainnovacióneinfraestructura">#REF!</definedName>
    <definedName name="IntegraciónSocial">#REF!</definedName>
    <definedName name="Movilidad">#REF!</definedName>
    <definedName name="Mujeres">#REF!</definedName>
    <definedName name="Pazjusticiaeinstitucionessólidas">#REF!</definedName>
    <definedName name="Planeación">#REF!</definedName>
    <definedName name="Producciónyconsumoresponsables">#REF!</definedName>
    <definedName name="Reduccióndelasdesigualdades">#REF!</definedName>
    <definedName name="Salud">#REF!</definedName>
    <definedName name="Saludybienestar">#REF!</definedName>
    <definedName name="SeguridadConvivenciayJusticia">#REF!</definedName>
    <definedName name="Trabajodecenteycrecimientoeconómico">#REF!</definedName>
    <definedName name="Vidadeecosistemasterrestres">#REF!</definedName>
    <definedName name="Vidasubmarina">#REF!</definedName>
    <definedName name="Z_1EC61CE0_C79C_49D0_9B1A_2609A263F7E8_.wvu.FilterData" localSheetId="1" hidden="1">'Matriz de Vortechía CONPES 40'!$A$1:$AT$130</definedName>
    <definedName name="Z_5BC209C5_966E_4205_8D3D_E7353D9199BA_.wvu.FilterData" localSheetId="1" hidden="1">'Matriz de Vortechía CONPES 40'!$AJ$1:$AK$2</definedName>
    <definedName name="Z_DB6A40BF_10CB_4B75_9EBE_B1DA4FD5DCEF_.wvu.FilterData" localSheetId="1" hidden="1">'Matriz de Vortechía CONPES 40'!$A$1:$AT$130</definedName>
  </definedNames>
  <calcPr calcId="162913"/>
  <customWorkbookViews>
    <customWorkbookView name="Filtro 1" guid="{DB6A40BF-10CB-4B75-9EBE-B1DA4FD5DCEF}" maximized="1" windowWidth="0" windowHeight="0" activeSheetId="0"/>
    <customWorkbookView name="Filtro 2" guid="{1EC61CE0-C79C-49D0-9B1A-2609A263F7E8}" maximized="1" windowWidth="0" windowHeight="0" activeSheetId="0"/>
    <customWorkbookView name="Filtro 3" guid="{5BC209C5-966E-4205-8D3D-E7353D9199B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c1UCCAxrf5qkhEkSCtX9mhU4dWKUZQI8eNWxof+P054="/>
    </ext>
  </extLst>
</workbook>
</file>

<file path=xl/calcChain.xml><?xml version="1.0" encoding="utf-8"?>
<calcChain xmlns="http://schemas.openxmlformats.org/spreadsheetml/2006/main">
  <c r="AI336" i="2" l="1"/>
  <c r="AI186" i="2"/>
  <c r="AI165" i="2"/>
  <c r="AI173" i="2"/>
  <c r="AI172" i="2"/>
  <c r="AI167" i="2"/>
  <c r="AI180" i="2"/>
  <c r="AI178" i="2"/>
  <c r="AI153" i="2" l="1"/>
  <c r="AC309" i="2"/>
  <c r="AC307" i="2"/>
  <c r="AC305" i="2"/>
  <c r="AC303" i="2"/>
  <c r="AC301" i="2"/>
  <c r="AC299" i="2"/>
  <c r="AC297" i="2"/>
  <c r="AC295" i="2"/>
  <c r="AC293" i="2"/>
  <c r="AC292" i="2"/>
  <c r="AC290" i="2"/>
  <c r="AC288" i="2"/>
  <c r="AC286" i="2"/>
  <c r="AC283" i="2"/>
  <c r="AC281" i="2"/>
  <c r="AC279" i="2"/>
  <c r="AC277" i="2"/>
  <c r="AC238" i="2"/>
  <c r="AC235" i="2"/>
  <c r="AC232" i="2"/>
  <c r="AC229" i="2"/>
  <c r="AC226" i="2"/>
  <c r="AC223" i="2"/>
  <c r="AC220" i="2"/>
  <c r="AC218" i="2"/>
  <c r="AC215" i="2"/>
  <c r="AC212" i="2"/>
  <c r="AC209" i="2"/>
  <c r="AC208" i="2"/>
  <c r="AC207" i="2"/>
  <c r="AC206" i="2"/>
  <c r="AC205" i="2"/>
  <c r="AC202" i="2"/>
  <c r="AC200" i="2"/>
  <c r="AC198" i="2"/>
  <c r="AC195" i="2"/>
  <c r="AC193" i="2"/>
  <c r="AC191" i="2"/>
  <c r="AC189" i="2"/>
  <c r="AC188" i="2"/>
  <c r="AI162" i="2"/>
  <c r="AC149" i="2"/>
  <c r="AC147" i="2"/>
  <c r="AC145" i="2"/>
  <c r="AC143" i="2"/>
  <c r="AH142" i="2"/>
  <c r="AG142" i="2"/>
  <c r="AF142" i="2"/>
  <c r="AE142" i="2"/>
  <c r="AI142" i="2" s="1"/>
  <c r="AC141" i="2"/>
  <c r="AC140" i="2"/>
  <c r="AC138" i="2"/>
  <c r="AC136" i="2"/>
  <c r="AC134" i="2"/>
  <c r="AC133" i="2"/>
  <c r="AI128" i="2"/>
  <c r="AI101" i="2"/>
  <c r="AC86" i="2"/>
  <c r="AC84" i="2"/>
  <c r="AC81" i="2"/>
  <c r="AC78" i="2"/>
  <c r="AC75" i="2"/>
  <c r="AC72" i="2"/>
  <c r="AC70" i="2"/>
  <c r="AC68" i="2"/>
  <c r="AC66" i="2"/>
  <c r="AC64" i="2"/>
  <c r="AC61" i="2"/>
  <c r="AC58" i="2"/>
  <c r="AC55" i="2"/>
  <c r="AI43" i="2"/>
  <c r="AI41" i="2"/>
  <c r="AI34" i="2"/>
  <c r="AC33" i="2"/>
  <c r="AI32" i="2"/>
  <c r="AC32" i="2"/>
  <c r="AC31" i="2"/>
  <c r="AC28" i="2"/>
  <c r="AC27" i="2"/>
  <c r="AC26" i="2"/>
  <c r="AC25" i="2"/>
  <c r="AC24" i="2"/>
  <c r="AC22" i="2"/>
  <c r="AC21" i="2"/>
  <c r="V21" i="2"/>
  <c r="AC20" i="2"/>
  <c r="AC19" i="2"/>
  <c r="AC18" i="2"/>
  <c r="AC17" i="2"/>
  <c r="AC16" i="2"/>
  <c r="AC15" i="2"/>
  <c r="AC14" i="2"/>
  <c r="AC13" i="2"/>
  <c r="AC12" i="2"/>
  <c r="AC11" i="2"/>
  <c r="AC10" i="2"/>
  <c r="AC9" i="2"/>
  <c r="AC8" i="2"/>
  <c r="AC7" i="2"/>
  <c r="AC6" i="2"/>
  <c r="AC5" i="2"/>
  <c r="AC2" i="2"/>
  <c r="V2" i="2"/>
</calcChain>
</file>

<file path=xl/comments1.xml><?xml version="1.0" encoding="utf-8"?>
<comments xmlns="http://schemas.openxmlformats.org/spreadsheetml/2006/main">
  <authors>
    <author/>
  </authors>
  <commentList>
    <comment ref="G12" authorId="0" shapeId="0">
      <text>
        <r>
          <rPr>
            <sz val="11"/>
            <color theme="1"/>
            <rFont val="Calibri"/>
            <scheme val="minor"/>
          </rPr>
          <t>======
ID#AAABP-4uy7Q
tc={730A9D7C-95A9-441B-8396-554909732AB1}    (2024-08-27 00:59:05)
[Threaded comment]
Your version of Excel allows you to read this threaded comment; however, any edits to it will get removed if the file is opened in a newer version of Excel. Learn more: https://go.microsoft.com/fwlink/?linkid=870924
Comment:
    El Consultivo Gitano solicita no modificar la redacción de nuestras propuestas ya que las entidades tienen sus propias celdas para realizar sus contrapropuestas</t>
        </r>
      </text>
    </comment>
    <comment ref="B17" authorId="0" shapeId="0">
      <text>
        <r>
          <rPr>
            <sz val="11"/>
            <color theme="1"/>
            <rFont val="Calibri"/>
            <scheme val="minor"/>
          </rPr>
          <t>======
ID#AAABP-4uy7c
Usuario desconocido    (2024-08-27 00:59:05)
Este producto no se encuentra a cargo del Sector Gestión Pública</t>
        </r>
      </text>
    </comment>
    <comment ref="X28" authorId="0" shapeId="0">
      <text>
        <r>
          <rPr>
            <sz val="11"/>
            <color theme="1"/>
            <rFont val="Calibri"/>
            <scheme val="minor"/>
          </rPr>
          <t>======
ID#AAABP-4uy7E
tc={D994B344-489E-4DD9-9CF6-915C7B0B8B60}    (2024-08-27 00:59:05)
[Threaded comment]
Your version of Excel allows you to read this threaded comment; however, any edits to it will get removed if the file is opened in a newer version of Excel. Learn more: https://go.microsoft.com/fwlink/?linkid=870924
Comment:
    En la concertación no quedó meta para 2024 ya que en este año estamos concentrados en PDD</t>
        </r>
      </text>
    </comment>
    <comment ref="AD28" authorId="0" shapeId="0">
      <text>
        <r>
          <rPr>
            <sz val="11"/>
            <color theme="1"/>
            <rFont val="Calibri"/>
            <scheme val="minor"/>
          </rPr>
          <t>======
ID#AAABP-4uy7I
tc={D994B344-489E-4DD8-9CF6-915C7B0B8B60}    (2024-08-27 00:59:05)
[Threaded comment]
Your version of Excel allows you to read this threaded comment; however, any edits to it will get removed if the file is opened in a newer version of Excel. Learn more: https://go.microsoft.com/fwlink/?linkid=870924
Comment:
    En la concertación no quedó meta para 2024 ya que en este año estamos concentrados en PDD</t>
        </r>
      </text>
    </comment>
    <comment ref="D29" authorId="0" shapeId="0">
      <text>
        <r>
          <rPr>
            <sz val="11"/>
            <color theme="1"/>
            <rFont val="Calibri"/>
            <scheme val="minor"/>
          </rPr>
          <t>======
ID#AAABP-4uy7U
tc={40E15B79-6B0C-4F0F-B88E-9DBEC7F1AEDF}    (2024-08-27 00:59:05)
[Threaded comment]
Your version of Excel allows you to read this threaded comment; however, any edits to it will get removed if the file is opened in a newer version of Excel. Learn more: https://go.microsoft.com/fwlink/?linkid=870924
Comment:
    No es claro porqué se repite tres veces la fórmula, es una sola vez</t>
        </r>
      </text>
    </comment>
    <comment ref="G71" authorId="0" shapeId="0">
      <text>
        <r>
          <rPr>
            <sz val="11"/>
            <color theme="1"/>
            <rFont val="Calibri"/>
            <scheme val="minor"/>
          </rPr>
          <t>======
ID#AAABP-4uy7M
tc={A08D053E-9CF6-4B2F-B289-23B3F3496616}    (2024-08-27 00:59:05)
[Threaded comment]
Your version of Excel allows you to read this threaded comment; however, any edits to it will get removed if the file is opened in a newer version of Excel. Learn more: https://go.microsoft.com/fwlink/?linkid=870924
Comment:
    El Consultivo tendrá en cuenta los parámetros de atención en salud establecidos en el Decreto Ley 4634 de 2011</t>
        </r>
      </text>
    </comment>
    <comment ref="G72" authorId="0" shapeId="0">
      <text>
        <r>
          <rPr>
            <sz val="11"/>
            <color theme="1"/>
            <rFont val="Calibri"/>
            <scheme val="minor"/>
          </rPr>
          <t>======
ID#AAABP-4uy7Y
tc={D354391D-B14F-4210-841A-7368B9828B7E}    (2024-08-27 00:59:05)
[Threaded comment]
Your version of Excel allows you to read this threaded comment; however, any edits to it will get removed if the file is opened in a newer version of Excel. Learn more: https://go.microsoft.com/fwlink/?linkid=870924
Comment:
    El modelo de atención debe ser territorializado y en el marco de usos y costumbres y sistema de cuidado propio respetando la normatividad y jurisprudencia al respecto</t>
        </r>
      </text>
    </comment>
    <comment ref="AL101" authorId="0" shapeId="0">
      <text>
        <r>
          <rPr>
            <sz val="11"/>
            <color theme="1"/>
            <rFont val="Calibri"/>
            <scheme val="minor"/>
          </rPr>
          <t>======
ID#AAABP-4uy7A
tc={6F9F6FC7-AB14-45FE-B0D4-E01FF0E55235}    (2024-08-27 00:59:05)
[Threaded comment]
Your version of Excel allows you to read this threaded comment; however, any edits to it will get removed if the file is opened in a newer version of Excel. Learn more: https://go.microsoft.com/fwlink/?linkid=870924
Comment:
    Esta acción no es competencia de la Dirección de Cobertura de la SED</t>
        </r>
      </text>
    </comment>
    <comment ref="O175" authorId="0" shapeId="0">
      <text>
        <r>
          <rPr>
            <sz val="11"/>
            <color theme="1"/>
            <rFont val="Calibri"/>
            <scheme val="minor"/>
          </rPr>
          <t>======
ID#AAABP-4uy68
Liliana Patricia Jimenez Murillo    (2023-12-04 21:53:28)
Dado que la programación de las metas inician el 2025, se solicita ajustar la fecha de inicio desde el 6/01/2025.</t>
        </r>
      </text>
    </comment>
  </commentList>
  <extLst>
    <ext xmlns:r="http://schemas.openxmlformats.org/officeDocument/2006/relationships" uri="GoogleSheetsCustomDataVersion2">
      <go:sheetsCustomData xmlns:go="http://customooxmlschemas.google.com/" r:id="rId1" roundtripDataSignature="AMtx7mhn3cnn5ZkLfHiKGqBF/53+UxP9VA=="/>
    </ext>
  </extLst>
</comments>
</file>

<file path=xl/sharedStrings.xml><?xml version="1.0" encoding="utf-8"?>
<sst xmlns="http://schemas.openxmlformats.org/spreadsheetml/2006/main" count="3778" uniqueCount="1411">
  <si>
    <t>Instrucciones para el diligenciamiento del Plan de Acción</t>
  </si>
  <si>
    <r>
      <rPr>
        <sz val="14"/>
        <color theme="1"/>
        <rFont val="Arial Narrow"/>
      </rPr>
      <t xml:space="preserve">En el diligenciamiento del formato </t>
    </r>
    <r>
      <rPr>
        <b/>
        <sz val="14"/>
        <color theme="1"/>
        <rFont val="Arial Narrow"/>
      </rPr>
      <t>NO</t>
    </r>
    <r>
      <rPr>
        <sz val="14"/>
        <color theme="1"/>
        <rFont val="Arial Narrow"/>
      </rPr>
      <t xml:space="preserve"> utilizar mayúsculas sostenidas, letra cursiva, doble espacios, cambiar los títulos, ni combinar celdas, lo anterior con el fin de facilitar la migración de la información al sistema de información</t>
    </r>
  </si>
  <si>
    <t>Secciones</t>
  </si>
  <si>
    <t>Descripción</t>
  </si>
  <si>
    <t>Información General</t>
  </si>
  <si>
    <r>
      <rPr>
        <b/>
        <sz val="12"/>
        <color theme="1"/>
        <rFont val="Arial Narrow"/>
      </rPr>
      <t xml:space="preserve">a. Nombre de la política pública: </t>
    </r>
    <r>
      <rPr>
        <sz val="12"/>
        <color theme="1"/>
        <rFont val="Arial Narrow"/>
      </rPr>
      <t xml:space="preserve">
- Escribir el nombre de la política pública.</t>
    </r>
  </si>
  <si>
    <r>
      <rPr>
        <b/>
        <sz val="12"/>
        <color theme="1"/>
        <rFont val="Arial Narrow"/>
      </rPr>
      <t xml:space="preserve">b. Documento CONPES Distrital #:
</t>
    </r>
    <r>
      <rPr>
        <sz val="12"/>
        <color theme="1"/>
        <rFont val="Arial Narrow"/>
      </rPr>
      <t>Aplica para documentos de política aprobados por el CONPES D.C.</t>
    </r>
    <r>
      <rPr>
        <b/>
        <sz val="12"/>
        <color theme="1"/>
        <rFont val="Arial Narrow"/>
      </rPr>
      <t xml:space="preserve">
</t>
    </r>
    <r>
      <rPr>
        <sz val="12"/>
        <color theme="1"/>
        <rFont val="Arial Narrow"/>
      </rPr>
      <t>Esta información será diligenciada por la Secretaría Técnica del CONPES D.C una vez se numere el documento y se publique.
Esta numeración aplica solamente para políticas públicas nuevas que surtan todo el procedimiento CONPES D.C.
Las PP vigentes que formulan su plan de acción será aprobado por CONPES D.C. pero no tendrían ninguna numeración.</t>
    </r>
  </si>
  <si>
    <r>
      <rPr>
        <b/>
        <sz val="12"/>
        <color theme="1"/>
        <rFont val="Arial Narrow"/>
      </rPr>
      <t xml:space="preserve">c. Fecha de aprobación: 
</t>
    </r>
    <r>
      <rPr>
        <sz val="12"/>
        <color theme="1"/>
        <rFont val="Arial Narrow"/>
      </rPr>
      <t>Si es política pública vigente coloque la fecha de aprobación del acto administrativo.</t>
    </r>
    <r>
      <rPr>
        <b/>
        <sz val="12"/>
        <color theme="1"/>
        <rFont val="Arial Narrow"/>
      </rPr>
      <t xml:space="preserve">
</t>
    </r>
    <r>
      <rPr>
        <sz val="12"/>
        <color theme="1"/>
        <rFont val="Arial Narrow"/>
      </rPr>
      <t>En caso que sean documentos de política aprobados por el CONPES D.C., la Secretaría Técnica suscribe la fecha de aprobación una vez se numere el documento y publique.
Corresponde a la fecha de sesión CONPES D.C</t>
    </r>
  </si>
  <si>
    <r>
      <rPr>
        <b/>
        <sz val="12"/>
        <color theme="1"/>
        <rFont val="Arial Narrow"/>
      </rPr>
      <t>d. Fecha de actualización:</t>
    </r>
    <r>
      <rPr>
        <sz val="12"/>
        <color theme="1"/>
        <rFont val="Arial Narrow"/>
      </rPr>
      <t xml:space="preserve">
Esta información será diligenciada por la Secretaría Técnica del CONPES D.C.
Corresponde a la fecha en la que se modifique datos del Plan de Acción. </t>
    </r>
  </si>
  <si>
    <r>
      <rPr>
        <b/>
        <sz val="12"/>
        <color theme="1"/>
        <rFont val="Arial Narrow"/>
      </rPr>
      <t xml:space="preserve">e. Fecha de corte seguimiento:
</t>
    </r>
    <r>
      <rPr>
        <sz val="12"/>
        <color theme="1"/>
        <rFont val="Arial Narrow"/>
      </rPr>
      <t>Esta información será diligenciada por la Secretaría Técnica del CONPES D.C.
Corresponde a la fecha de corte en la que se haga seguimiento a los planes de acción, establecida cada 6 meses.</t>
    </r>
  </si>
  <si>
    <r>
      <rPr>
        <b/>
        <sz val="12"/>
        <color theme="1"/>
        <rFont val="Arial Narrow"/>
      </rPr>
      <t xml:space="preserve">f. Sector y entidad líder: </t>
    </r>
    <r>
      <rPr>
        <sz val="12"/>
        <color theme="1"/>
        <rFont val="Arial Narrow"/>
      </rPr>
      <t>Lista desplegable</t>
    </r>
    <r>
      <rPr>
        <b/>
        <sz val="12"/>
        <color theme="1"/>
        <rFont val="Arial Narrow"/>
      </rPr>
      <t xml:space="preserve">
</t>
    </r>
    <r>
      <rPr>
        <sz val="12"/>
        <color theme="1"/>
        <rFont val="Arial Narrow"/>
      </rPr>
      <t>Relacionar el sector y la entidad cabeza de sector que lidera la política pública.</t>
    </r>
  </si>
  <si>
    <r>
      <rPr>
        <b/>
        <sz val="12"/>
        <color theme="1"/>
        <rFont val="Arial Narrow"/>
      </rPr>
      <t>g. Sectores y entidades corresponsables:</t>
    </r>
    <r>
      <rPr>
        <sz val="12"/>
        <color theme="1"/>
        <rFont val="Arial Narrow"/>
      </rPr>
      <t xml:space="preserve"> Lista desplegable</t>
    </r>
    <r>
      <rPr>
        <b/>
        <sz val="12"/>
        <color theme="1"/>
        <rFont val="Arial Narrow"/>
      </rPr>
      <t xml:space="preserve">
</t>
    </r>
    <r>
      <rPr>
        <sz val="12"/>
        <color theme="1"/>
        <rFont val="Arial Narrow"/>
      </rPr>
      <t>Se deben relacionar las entidades que son corresponsables en la formulación e implementación de la política pública.</t>
    </r>
  </si>
  <si>
    <t>Objetivos</t>
  </si>
  <si>
    <r>
      <rPr>
        <b/>
        <sz val="12"/>
        <color theme="1"/>
        <rFont val="Arial Narrow"/>
      </rPr>
      <t>a. Objetivo General:</t>
    </r>
    <r>
      <rPr>
        <sz val="12"/>
        <color theme="1"/>
        <rFont val="Arial Narrow"/>
      </rPr>
      <t xml:space="preserve">
Corresponde al propósito general de la política pública. 
Definido en la política pública con el fin de responder a la problemática o situación identificada, expresa el resultado que se desea alcanzar.
Debe estar escrito en infinitivo.</t>
    </r>
  </si>
  <si>
    <r>
      <rPr>
        <b/>
        <sz val="12"/>
        <color theme="1"/>
        <rFont val="Arial Narrow"/>
      </rPr>
      <t xml:space="preserve">b. Objetivos Específicos: 
</t>
    </r>
    <r>
      <rPr>
        <sz val="12"/>
        <color theme="1"/>
        <rFont val="Arial Narrow"/>
      </rPr>
      <t>Corresponden a las acciones que se deben cumplir para alcanzar el objetivo general.
Están definidos en la política.
Inserte cuantas filas sean necesarias.</t>
    </r>
  </si>
  <si>
    <r>
      <rPr>
        <b/>
        <sz val="12"/>
        <color theme="1"/>
        <rFont val="Arial Narrow"/>
      </rPr>
      <t xml:space="preserve">c. Importancia relativa del objetivo especifico: </t>
    </r>
    <r>
      <rPr>
        <sz val="12"/>
        <color theme="1"/>
        <rFont val="Arial Narrow"/>
      </rPr>
      <t>Se expresa en número y corresponde al valor que se le asigna al objetivo, este se determina por la sumatoria de las importancias relativas asignadas a los productos relacionados con cada objetivo.</t>
    </r>
  </si>
  <si>
    <t>Indicadores de Resultado y Producto</t>
  </si>
  <si>
    <r>
      <rPr>
        <b/>
        <sz val="12"/>
        <color theme="1"/>
        <rFont val="Arial Narrow"/>
      </rPr>
      <t xml:space="preserve">a. Resultado o producto esperado: </t>
    </r>
    <r>
      <rPr>
        <sz val="12"/>
        <color theme="1"/>
        <rFont val="Arial Narrow"/>
      </rPr>
      <t xml:space="preserve">Se entiende el </t>
    </r>
    <r>
      <rPr>
        <b/>
        <sz val="12"/>
        <color theme="1"/>
        <rFont val="Arial Narrow"/>
      </rPr>
      <t xml:space="preserve">resultado esperado </t>
    </r>
    <r>
      <rPr>
        <sz val="12"/>
        <color theme="1"/>
        <rFont val="Arial Narrow"/>
      </rPr>
      <t xml:space="preserve">como el efecto generado por la entrega de bienes y servicios por parte del Estado sobre una población específica.
Se entiende como </t>
    </r>
    <r>
      <rPr>
        <b/>
        <sz val="12"/>
        <color theme="1"/>
        <rFont val="Arial Narrow"/>
      </rPr>
      <t xml:space="preserve">producto esperado </t>
    </r>
    <r>
      <rPr>
        <sz val="12"/>
        <color theme="1"/>
        <rFont val="Arial Narrow"/>
      </rPr>
      <t>aquel que mide los bienes y servicios provistos por el Estado que se obtienen de la transformación de los insumos a través de las actividades.
Inserte cuantas filas sean necesarias de acuerdo al número de resultados y productos.</t>
    </r>
  </si>
  <si>
    <r>
      <rPr>
        <b/>
        <sz val="12"/>
        <color theme="1"/>
        <rFont val="Arial Narrow"/>
      </rPr>
      <t>b. Importancia relativa del indicador de resultado:</t>
    </r>
    <r>
      <rPr>
        <sz val="12"/>
        <color theme="1"/>
        <rFont val="Arial Narrow"/>
      </rPr>
      <t xml:space="preserve"> Este valor corresponde a la sumatoria del valor asignado al indicador de producto debido a su importancia e incidencia en el cumplimiento del resultado. Su sumatoria asignarán el valor de la importancia relativa del objetivo. 
-La sumatoria de los objetivos deberá ser 100%
</t>
    </r>
    <r>
      <rPr>
        <b/>
        <sz val="12"/>
        <color theme="1"/>
        <rFont val="Arial Narrow"/>
      </rPr>
      <t>Importancia relativa del indicador de producto:</t>
    </r>
    <r>
      <rPr>
        <sz val="12"/>
        <color theme="1"/>
        <rFont val="Arial Narrow"/>
      </rPr>
      <t xml:space="preserve"> El valor asignado corresponde a la importancia e incidencia que se considera tiene el producto en el cumplimiento del resultado y del objetivo sucesivamente.</t>
    </r>
  </si>
  <si>
    <r>
      <rPr>
        <b/>
        <sz val="12"/>
        <color theme="1"/>
        <rFont val="Arial Narrow"/>
      </rPr>
      <t xml:space="preserve">c. Nombre del indicador de resultado o de producto: </t>
    </r>
    <r>
      <rPr>
        <sz val="12"/>
        <color theme="1"/>
        <rFont val="Arial Narrow"/>
      </rPr>
      <t>Se pueden establecer más de un indicador de resultado los cuales le apuntan al cumplimiento del Objetivo de la política.
Escriba el nombre del indicador.
Debe evidenciar con precisión la propiedad a medir y guardar coherencia con la fórmula de cálculo.</t>
    </r>
  </si>
  <si>
    <r>
      <rPr>
        <b/>
        <sz val="12"/>
        <color theme="1"/>
        <rFont val="Arial Narrow"/>
      </rPr>
      <t xml:space="preserve">d. Fórmula de cálculo del indicador de resultado o de producto: </t>
    </r>
    <r>
      <rPr>
        <sz val="12"/>
        <color theme="1"/>
        <rFont val="Arial Narrow"/>
      </rPr>
      <t>Escribir la expresión matemática con la cual se calcula el indicador.</t>
    </r>
  </si>
  <si>
    <r>
      <rPr>
        <b/>
        <sz val="12"/>
        <color theme="1"/>
        <rFont val="Arial Narrow"/>
      </rPr>
      <t xml:space="preserve">e.Enfoque: </t>
    </r>
    <r>
      <rPr>
        <sz val="12"/>
        <color theme="1"/>
        <rFont val="Arial Narrow"/>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más de un enfoque se separan con un punto y coma (;).</t>
    </r>
  </si>
  <si>
    <r>
      <rPr>
        <b/>
        <sz val="12"/>
        <color theme="1"/>
        <rFont val="Arial Narrow"/>
      </rPr>
      <t>d. Tipo de anualización:</t>
    </r>
    <r>
      <rPr>
        <sz val="12"/>
        <color theme="1"/>
        <rFont val="Arial Narrow"/>
      </rPr>
      <t xml:space="preserve">
- Define la forma en que se calculan los avances del indicador con respecto a la meta, lo que permite determinar su porcentaje de avance.
-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
Indicadores de tipo </t>
    </r>
    <r>
      <rPr>
        <b/>
        <sz val="12"/>
        <color theme="1"/>
        <rFont val="Arial Narrow"/>
      </rPr>
      <t>suma</t>
    </r>
    <r>
      <rPr>
        <sz val="12"/>
        <color theme="1"/>
        <rFont val="Arial Narrow"/>
      </rPr>
      <t>: para cada año se programa un valor que se espera cumplir, y la suma de dichas programaciones es igual al valor total de la meta. Ej.: Niños y jóvenes apoyados en procesos de vocación científica y tecnológica - Metas: 5.000, 6.000, 1.000, 950 = Meta Final 12.950.
Indicadores de tipo</t>
    </r>
    <r>
      <rPr>
        <b/>
        <sz val="12"/>
        <color theme="1"/>
        <rFont val="Arial Narrow"/>
      </rPr>
      <t xml:space="preserve"> constante</t>
    </r>
    <r>
      <rPr>
        <sz val="12"/>
        <color theme="1"/>
        <rFont val="Arial Narrow"/>
      </rPr>
      <t xml:space="preserve">: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
Indicadores de tipo </t>
    </r>
    <r>
      <rPr>
        <b/>
        <sz val="12"/>
        <color theme="1"/>
        <rFont val="Arial Narrow"/>
      </rPr>
      <t>creciente</t>
    </r>
    <r>
      <rPr>
        <sz val="12"/>
        <color theme="1"/>
        <rFont val="Arial Narrow"/>
      </rPr>
      <t xml:space="preserve">: la programación de este indicador presenta las siguientes características: Debe ser anualizado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
Indicadores de tipo </t>
    </r>
    <r>
      <rPr>
        <b/>
        <sz val="12"/>
        <color theme="1"/>
        <rFont val="Arial Narrow"/>
      </rPr>
      <t>decreciente</t>
    </r>
    <r>
      <rPr>
        <sz val="12"/>
        <color theme="1"/>
        <rFont val="Arial Narrow"/>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</si>
  <si>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r>
      <rPr>
        <b/>
        <sz val="12"/>
        <color theme="1"/>
        <rFont val="Arial Narrow"/>
      </rPr>
      <t>e. Indicador del PDD:</t>
    </r>
    <r>
      <rPr>
        <sz val="12"/>
        <color theme="1"/>
        <rFont val="Arial Narrow"/>
      </rPr>
      <t xml:space="preserve"> Se refiere a si el indicador de resultado o de producto es un indicador del PDD, responda sí o no y posteriormente identificar la relación del indicador con la estructura del PDD.
Para los indicadores que sean identificados del PDD se debe referir el Código de la Meta PDD.
Esta matríz se encuentra en la caja de herramientas.</t>
    </r>
  </si>
  <si>
    <r>
      <rPr>
        <b/>
        <sz val="12"/>
        <color theme="1"/>
        <rFont val="Arial Narrow"/>
      </rPr>
      <t>f. Objetivo de Desarrollo Sostenible ODS:</t>
    </r>
    <r>
      <rPr>
        <sz val="12"/>
        <color theme="1"/>
        <rFont val="Arial Narrow"/>
      </rPr>
      <t xml:space="preserve"> </t>
    </r>
    <r>
      <rPr>
        <sz val="12"/>
        <color theme="1"/>
        <rFont val="Arial Narrow"/>
      </rPr>
      <t>Cada producto, debe relacionarse de acuerdo con los objetivos mundiales, a su vez debe ser identificada la meta del ODS.
Esta matríz se encuentra en la caja de herramientas.</t>
    </r>
  </si>
  <si>
    <r>
      <rPr>
        <b/>
        <sz val="12"/>
        <color theme="1"/>
        <rFont val="Arial Narrow"/>
      </rPr>
      <t>g. Línea base:</t>
    </r>
    <r>
      <rPr>
        <sz val="12"/>
        <color theme="1"/>
        <rFont val="Arial Narrow"/>
      </rPr>
      <t xml:space="preserve">
-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 
-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ese indicador, se debería identificar un indicador proxy (aproximado) que cuente con línea base.
-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
- El valor de la línea base debe estar expresado en la misma unidad de la meta.
- Se escribe un valor que puede ser cero (0) cuando se tiene certeza luego de realizar una medición.
- Se escribe No Disponible (ND) cuando no se cuenta o se espera el resultado de una medición.</t>
    </r>
  </si>
  <si>
    <r>
      <rPr>
        <b/>
        <sz val="12"/>
        <color theme="1"/>
        <rFont val="Arial Narrow"/>
      </rPr>
      <t>h. Tiempos de ejecución:</t>
    </r>
    <r>
      <rPr>
        <sz val="12"/>
        <color theme="1"/>
        <rFont val="Arial Narrow"/>
      </rPr>
      <t xml:space="preserve"> ¿En cuánto tiempo se alcanzará la meta? Es decir, el período que tomará lograr el resultado o producto.</t>
    </r>
    <r>
      <rPr>
        <b/>
        <sz val="12"/>
        <color theme="1"/>
        <rFont val="Arial Narrow"/>
      </rPr>
      <t xml:space="preserve">
Año inicio y Año Fin: </t>
    </r>
    <r>
      <rPr>
        <sz val="12"/>
        <color theme="1"/>
        <rFont val="Arial Narrow"/>
      </rPr>
      <t>Corresponde al año en el que inicia la acción y el año en el que se espera esta finalice.</t>
    </r>
  </si>
  <si>
    <r>
      <rPr>
        <b/>
        <sz val="12"/>
        <color theme="1"/>
        <rFont val="Arial Narrow"/>
      </rPr>
      <t>i. Metas - anuales y final:</t>
    </r>
    <r>
      <rPr>
        <sz val="12"/>
        <color theme="1"/>
        <rFont val="Arial Narrow"/>
      </rPr>
      <t xml:space="preserve">
- Es la representación cuantitativa del objetivo de la intervención pública, sea este de resultado o producto.
- Cantidad programada o valor objetivo que espera alcanzar el indicador en un periodo específico (año).
- Meta final: ¿Qué valor se espera tome el indicador tras la implementación de la intervención pública?
- Indique la meta del indicador, solo en términos numéricos (porcentajes o valores absolutos), no escriba palabras. 
- Registre las metas de forma acumulada. 
- En los casos en los que el indicador cuente con línea base, por favor adicione este valor a las metas definidas.
- Inserte las columnas que considere necesarias para referenciar los años de la intervención de la política pública.</t>
    </r>
  </si>
  <si>
    <t>Costos estimados y recursos disponibles</t>
  </si>
  <si>
    <r>
      <rPr>
        <b/>
        <sz val="12"/>
        <color theme="1"/>
        <rFont val="Arial Narrow"/>
      </rPr>
      <t xml:space="preserve">a. Costos estimados:
En el caso de no contar con el dato por dificultades en su cálculo no colocar cero (0) dejarlo vacío.
</t>
    </r>
    <r>
      <rPr>
        <sz val="12"/>
        <color theme="1"/>
        <rFont val="Arial Narrow"/>
      </rPr>
      <t>-Indique el costo estimado del cumplimiento del producto.
-Las cifras debe expresarse en millones de pesos, ejemplo: 300.000.000 colocar 300.
-Totalice los costos por producto y por vigencia. 
-No se deben diligenciar celdas con valores cero. En los casos en los que no pueda determinar los costos, deje la celda vacía.</t>
    </r>
  </si>
  <si>
    <r>
      <rPr>
        <b/>
        <sz val="12"/>
        <color theme="1"/>
        <rFont val="Arial Narrow"/>
      </rPr>
      <t>b. Recursos disponibles:</t>
    </r>
    <r>
      <rPr>
        <sz val="12"/>
        <color theme="1"/>
        <rFont val="Arial Narrow"/>
      </rPr>
      <t xml:space="preserve"> Corresponden al valor destinado para el cumplimiento del producto y es el recurso con el que se cuenta para su avance y cumplimiento.</t>
    </r>
  </si>
  <si>
    <r>
      <rPr>
        <b/>
        <sz val="12"/>
        <color theme="1"/>
        <rFont val="Arial Narrow"/>
      </rPr>
      <t>c. Fuente de financiación:</t>
    </r>
    <r>
      <rPr>
        <sz val="12"/>
        <color theme="1"/>
        <rFont val="Arial Narrow"/>
      </rPr>
      <t xml:space="preserve"> Esta puede ser por funcionamiento, inversión, crédito, cooperación, donación, sector privado, entre otras. Si se aborda más de una fuente de financiación se separan con un punto y coma (;).</t>
    </r>
  </si>
  <si>
    <t>Responsable de la ejecución</t>
  </si>
  <si>
    <r>
      <rPr>
        <b/>
        <sz val="12"/>
        <color theme="1"/>
        <rFont val="Arial Narrow"/>
      </rPr>
      <t>a.</t>
    </r>
    <r>
      <rPr>
        <sz val="12"/>
        <color theme="1"/>
        <rFont val="Arial Narrow"/>
      </rPr>
      <t xml:space="preserve"> Corresponde a la información de la persona de contacto en la que se relaciona el sector, la entidad responsable de ejecutar y avanzar en el indicador, así como de alcanzar el producto. </t>
    </r>
    <r>
      <rPr>
        <b/>
        <sz val="12"/>
        <color theme="1"/>
        <rFont val="Arial Narrow"/>
      </rPr>
      <t>Esta información debe estar diligenciada completamente.</t>
    </r>
  </si>
  <si>
    <t>Corresponsable de la ejecución</t>
  </si>
  <si>
    <r>
      <rPr>
        <b/>
        <sz val="12"/>
        <color theme="1"/>
        <rFont val="Arial Narrow"/>
      </rPr>
      <t>a.</t>
    </r>
    <r>
      <rPr>
        <sz val="12"/>
        <color theme="1"/>
        <rFont val="Arial Narrow"/>
      </rPr>
      <t xml:space="preserve"> Corresponde a la información de las personas de contacto que son corresponsables en el cumplimiento del producto. Se debe relacionar la información del sector, la entidad corresponsable del cumplimiento del producto. Esta información debe estar diligenciada completamente, estar escritos los nombres completos de las entidades sin abreviaciones, y para cada uno separarse por punto y coma (;). Ej. Sector Gobierno; Sector Cultura; Sector Planeación, así para cada celda de entidad, teléfono, correo electrónico.</t>
    </r>
  </si>
  <si>
    <t>Línea base</t>
  </si>
  <si>
    <t>Fecha de Inicio</t>
  </si>
  <si>
    <t>Fecha de Fin</t>
  </si>
  <si>
    <t>Meta de producto Final Duodenio</t>
  </si>
  <si>
    <t>Costo total</t>
  </si>
  <si>
    <t xml:space="preserve">Sector </t>
  </si>
  <si>
    <t>Entidad</t>
  </si>
  <si>
    <t>Dirección/Subdirección/Grupo/Unidad</t>
  </si>
  <si>
    <t>Diagnóstico para la  la identificación de barreras en el acceso a bienes y servicios del sector hábitat y la identificación de soluciones habitacionales desde un enfoque diferencial para el pueblo Rrom que aborde el reconocimiento de las formas de habitar, así como la identificación de  complementariedad con beneficios del Nivel Nacional concertado con el Consejo Consultivo y de concertación conforme a su marco normativo
Nota: Sujeto a evaluación para poder revisar los periodos de implementación</t>
  </si>
  <si>
    <t>Numero de documentos Diagnósticos para la identificación de barreras en el acceso a bienes y servicios del sector hábitat y la identificación de soluciones habitacionales desde un enfoque diferencial para el pueblo Rrom que aborde el reconocimiento de las formas de habitar, así como la identificación de  complementariedad con beneficios del Nivel Nacional concertado con el Consejo Consultivo y de concertación conforme a su marco normativo</t>
  </si>
  <si>
    <t>Sumatoria de documentos Diagnósticos para la identificación de barreras en el acceso a bienes y servicios del sector hábitat y la identificación de soluciones habitacionales desde un enfoque diferencial para el pueblo Rrom que aborde el reconocimiento de las formas de habitar, así como la identificación de  complementariedad con beneficios del Nivel Nacional concertado con el Consejo Consultivo y de concertación conforme a su marco normativo</t>
  </si>
  <si>
    <t>4. Bogotá ordena su territorio y avanza en su acción climática</t>
  </si>
  <si>
    <t>Derecho a la vivienda  y servicios públicos dignos</t>
  </si>
  <si>
    <r>
      <rPr>
        <b/>
        <sz val="20"/>
        <color theme="1"/>
        <rFont val="Arial Narrow"/>
      </rPr>
      <t xml:space="preserve">1. </t>
    </r>
    <r>
      <rPr>
        <sz val="20"/>
        <color theme="1"/>
        <rFont val="Arial Narrow"/>
      </rPr>
      <t>Dos (2) documentos técnicos de Diagnóstico impresos y en magnético que integren  componentes que permitan la identificación y mitigación de barreras en el acceso a bienes y servicios del sector, así como  soluciones habitacionales desde el enfoque diferencial étnico Rrom reconociendo formas de habitat de este grupo étnico articulado al sistema de cuidado propio, su condición de víctima y beneficios en el marco del principio de  complementariedad con programas del Nivel Nacional.</t>
    </r>
  </si>
  <si>
    <t>Inversión</t>
  </si>
  <si>
    <t xml:space="preserve">Hábitat </t>
  </si>
  <si>
    <t xml:space="preserve">Secretaría Distrital del Hábitat </t>
  </si>
  <si>
    <t xml:space="preserve">Subsecretaría de Planeación y Política/ Subdirección de información Sectorial o aquella que haga sus veces   </t>
  </si>
  <si>
    <r>
      <rPr>
        <b/>
        <sz val="20"/>
        <color theme="1"/>
        <rFont val="Arial Narrow"/>
      </rPr>
      <t>2.</t>
    </r>
    <r>
      <rPr>
        <sz val="20"/>
        <color theme="1"/>
        <rFont val="Arial Narrow"/>
      </rPr>
      <t xml:space="preserve">  3 eventos con cada una de las Organizaciones Rrom para construcción, revisión y validación de los documentos técnicos de diagnóstico.</t>
    </r>
  </si>
  <si>
    <r>
      <rPr>
        <b/>
        <sz val="20"/>
        <color theme="1"/>
        <rFont val="Arial Narrow"/>
      </rPr>
      <t xml:space="preserve">3. </t>
    </r>
    <r>
      <rPr>
        <sz val="20"/>
        <color theme="1"/>
        <rFont val="Arial Narrow"/>
      </rPr>
      <t>Equipo técnico contratado con conocimiento del Enfoque DIferencial Étnico Rrom, el zakono, usos y costumbres, sistyema de cuidado y factores territoriales y el relacionamiento asertivo con las instancias de participación, organizaciones y entidades involucradas en el proceso avalados por el Consejo Consultivo y de Concertación. 1 Profesionales y 1 Sabedores con honorarios conforme a la table de honorarios de la entidad.</t>
    </r>
  </si>
  <si>
    <t>Estrategia de atención diferencial para el acceso del pueblo Rrom a bienes y servicios del sector Hábitat y soluciones habitacionales conforme a los resultados del diagnóstico concertada con el consejo consultivo conforme a su normativa vigente</t>
  </si>
  <si>
    <t>% de avance anual de la Estrategia de atención diferencial para el acceso del pueblo Rrom a bienes y servicios del sector Hábitat y soluciones habitacionales conforme a los resultados del diagnóstico concertada con el consejo consultivo conforme a su normativa vigente</t>
  </si>
  <si>
    <t>% de avance anual de la Estrategia de atención diferencial para el acceso del pueblo Rrom a bienes y servicios del sector Hábitat y soluciones habitacionales conforme a los resultados del diagnóstico concertada con el consejo consultivo conforme a su normativa vigente/100%</t>
  </si>
  <si>
    <r>
      <rPr>
        <b/>
        <sz val="18"/>
        <color theme="1"/>
        <rFont val="Arial Narrow"/>
      </rPr>
      <t xml:space="preserve">1. </t>
    </r>
    <r>
      <rPr>
        <sz val="18"/>
        <color theme="1"/>
        <rFont val="Arial Narrow"/>
      </rPr>
      <t>Un (1)</t>
    </r>
    <r>
      <rPr>
        <b/>
        <sz val="18"/>
        <color theme="1"/>
        <rFont val="Arial Narrow"/>
      </rPr>
      <t xml:space="preserve"> </t>
    </r>
    <r>
      <rPr>
        <sz val="18"/>
        <color theme="1"/>
        <rFont val="Arial Narrow"/>
      </rPr>
      <t>Equipo técnico contratado con conocimiento del Enfoque DIferencial Étnico Rrom,para garantizar la atención diferencial para el acceso del pueblo Rrom a bienes y servicios del sector Hábitat y soluciones habitacionales avalado por el Consejo Consultivo y de Concertación: 2 Profesionales y 2 Sabedores con honorarios conforme a la table de honorarios de la entidad.</t>
    </r>
  </si>
  <si>
    <t>Programa 9 Bogotá, una ciudad con menos probreza</t>
  </si>
  <si>
    <t>2. Bogotá confía en su bien-estar
(Nota: la información se diligencia con base en el artículado del ante proyecto del PDD, el cual esta sujeto a cambios en su trámite ante el CTPD y el Consejo Distrital)</t>
  </si>
  <si>
    <t xml:space="preserve">Subdirección de Recursos Privados </t>
  </si>
  <si>
    <t>Estrategia de participación y ruta de atención diferencial para el pueblo Rrom que incluya: canales de atención diferenciales, participación en intervenciones del espacio público, actividades academicas y de formación vinculadas al hábitat concertado con el consejo consultivo conforme a su normativa vigente</t>
  </si>
  <si>
    <t>% de Avance anual de la Estrategia de participación y ruta de atención diferencial para el pueblo Rrom que incluya: canales de atención diferenciales, participación en intervenciones del espacio público, actividades academicas y de formación vinculadas al hábitat concertado con el consejo consultivo conforme a su normativa vigente</t>
  </si>
  <si>
    <t>% de Avance anual de la Estrategia de participación y ruta de atención diferencial para el pueblo Rrom que incluya: canales de atención diferenciales, participación en intervenciones del espacio público, actividades academicas y de formación vinculadas al hábitat concertado con el consejo consultivo conforme a su normativa vigente/100%</t>
  </si>
  <si>
    <r>
      <rPr>
        <b/>
        <sz val="18"/>
        <color theme="1"/>
        <rFont val="Arial Narrow"/>
      </rPr>
      <t xml:space="preserve">1.  </t>
    </r>
    <r>
      <rPr>
        <sz val="18"/>
        <color theme="1"/>
        <rFont val="Arial Narrow"/>
      </rPr>
      <t>Una (1) Estrategia anual de participación y ruta de atención diferencial para el pueblo Rrom concertada, financiada y en funcionamiento: : incluye la dotación y entrega de bienes y servicios, logística y equipo de 3 gestores Rrom vinculados a la entidad</t>
    </r>
  </si>
  <si>
    <t xml:space="preserve">Programa 25. Revitalización y renovación urbana y rural con inclusión
</t>
  </si>
  <si>
    <t>Programa 25. Revitalización y renovación urbana y rural con inclusión</t>
  </si>
  <si>
    <t>4.Bogotá ordena su territorio y avanza en su acción climática
(Nota: la información se diligencia con base en el artículado del ante proyecto del PDD, el cual esta sujeto a cambios en su trámite ante el CTPD y el Consejo Distrital)</t>
  </si>
  <si>
    <t xml:space="preserve">Subsecretaría de Coordinación Operativa </t>
  </si>
  <si>
    <r>
      <rPr>
        <b/>
        <sz val="18"/>
        <color theme="1"/>
        <rFont val="Arial Narrow"/>
      </rPr>
      <t xml:space="preserve">2. </t>
    </r>
    <r>
      <rPr>
        <sz val="18"/>
        <color theme="1"/>
        <rFont val="Arial Narrow"/>
      </rPr>
      <t>Una (1) Estrategia anual de participación en intervenciones del espacio público, actividades academicas y de formación vinculadas al hábitat concertada, financiada y en funcionamiento: incluye la dotación y entrega de bienes y servicios, logística y equipo de 3 gestores Rrom vinculados a la entidad</t>
    </r>
  </si>
  <si>
    <r>
      <rPr>
        <b/>
        <sz val="18"/>
        <color theme="1"/>
        <rFont val="Arial Narrow"/>
      </rPr>
      <t xml:space="preserve">3. </t>
    </r>
    <r>
      <rPr>
        <sz val="18"/>
        <color theme="1"/>
        <rFont val="Arial Narrow"/>
      </rPr>
      <t>Dos ( 2) Eventos Anuales de participación y validación de resultados de la estrategia con las Organizaciones PRORROM y Unión Romaní</t>
    </r>
  </si>
  <si>
    <t xml:space="preserve">Estrategia de atención a solicitudes relacionadas con jornadas de sensibilización en temas de separación en la fuente y consumo responsable con enfoque diferencial étnico Rrom concertada con el consejo consultivo Rrom en el marco de su  normatividad vigente </t>
  </si>
  <si>
    <t xml:space="preserve">% de avance anual de la estrategia de atención a solicitudes relacionadas con jornadas de sensibilización en temas de separación en la fuente y consumo responsable con enfoque diferencial étnico Rrom concertada con el consejo consultivo Rrom en el marco de su  normatividad vigente </t>
  </si>
  <si>
    <t>(Estrategia de atención a solicitudes relacionadas con jornadas de sensibilización en temas de separación en la fuente y consumo responsable con enfoque diferencial étnico Rrom concertada con el Consejo Consultivo Rrom en el marco de su normatividad vigente atendidas/Estrategia de atención a solicitudes relacionadas con jornadas de sensibilización en temas de separación en la fuente y consumo responsable con enfoque diferencial étnico Rrom concertada con el Consejo Consultivo Rrom en el marco de su normatividad vigente solicitadas)*100</t>
  </si>
  <si>
    <r>
      <rPr>
        <b/>
        <sz val="18"/>
        <color theme="1"/>
        <rFont val="Arial Narrow"/>
      </rPr>
      <t xml:space="preserve">1. </t>
    </r>
    <r>
      <rPr>
        <sz val="18"/>
        <color theme="1"/>
        <rFont val="Arial Narrow"/>
      </rPr>
      <t>Una (1) estrategia anual de atención a solicitudes relacionadas con temas de separación en la fuente y consumo responsable de servicios Públicos para el Pueblo Rrom : incluye la dotación y entrega de bienes y servicios, logística y equipo de 2 gestores Rrom vinculados a la entidad previo aval del Consejo Consultivo del Pueblo Rrom</t>
    </r>
  </si>
  <si>
    <t>Programa 26. Incremento de la resiliencia al cambio climático y reducción de la vulnerabilidad</t>
  </si>
  <si>
    <t>UAESP</t>
  </si>
  <si>
    <t>Subdirección de aprovechamiento</t>
  </si>
  <si>
    <t>Estrategia de acceso a subvenciones funerarias solo para destino final otorgadas unicamente en los cementerios de propiedad de Distrito (Cementerio Central, Norte, Sur y Parque Serafín) y gratuitos al pueblo Rrom en el marco de sus usos y constumbres, en funcionamiento</t>
  </si>
  <si>
    <t>%  avance anual de la estrategia de acceso a subvenciones funerarias solo para destino final otorgadas unicamente en los cementerios de propiedad de Distrito (Cementerio Central, Norte, Sur y Parque Serafín) y gratuitos al pueblo Rrom en el marco de sus usos y constumbres, en funcionamiento</t>
  </si>
  <si>
    <t>(Número de estrategias de acceso a subvenciones funerarias solo para destino final otorgadas unicamente en los cementerios de propiedad del Distrito y gratuitos al pueblo Rrom en el marco de sus usos y constumbres, en funcionamiento atendidas /  Número de estrategias de acceso a subvenciones funerarias solo para destino final otorgadas unicamente en los cementerios de propiedad del Distrito  y gratuitos al pueblo Rrom en el marco de sus usos y constumbres, en funcionamiento solicitadas) * 100</t>
  </si>
  <si>
    <r>
      <rPr>
        <b/>
        <sz val="18"/>
        <color theme="1"/>
        <rFont val="Arial Narrow"/>
      </rPr>
      <t xml:space="preserve">1. </t>
    </r>
    <r>
      <rPr>
        <sz val="18"/>
        <color theme="1"/>
        <rFont val="Arial Narrow"/>
      </rPr>
      <t>Una (1) estrategia anual de acceso a subvenciones funerarias solo para destino final otorgadas unicamente en los cementerios de propiedad de Distrito (Cementerio Central, Norte, Sur y Parque Serafín) y gratuitos al pueblo Rrom en el marco de sus usos y constumbres, en funcionamiento: incluye la dotación y entrega de bienes y servicios, logística y equipo de 2 gestores Rrom vinculados a la entidad previo aval del Consejo Consultivo del Pueblo Rrom</t>
    </r>
  </si>
  <si>
    <t>En el nuevo plan de desarrollo, la UAESP ya no tendrá a cargo ningún tipo de subvención funeraria.</t>
  </si>
  <si>
    <t>Subdirección de Servicios Funerarios y alumbrado público</t>
  </si>
  <si>
    <t>Manual actualizado de atención al usuario y de medios de información  al idioma Romanés conforme a la Ley 1381 de 2010  validado con el consejo consultivo y de concertación en concordancia con su normativa vigente</t>
  </si>
  <si>
    <t>Número de manuales actualizados de atención al usuario y de medios de información al idioma Romanés conforme a la Ley 1381 de 2010 validados con el consejo consultivo y de concertación en concordancia con su normativa vigente</t>
  </si>
  <si>
    <t>Sumatoria de Manuales actualizados de atención al usuario y de medios de información al al idioma Romanés conforme a la Ley 1381 de 2010 validados con el consejo consultivo y de concertación en concordancia con su normativa vigente</t>
  </si>
  <si>
    <r>
      <rPr>
        <b/>
        <sz val="18"/>
        <color theme="1"/>
        <rFont val="Arial Narrow"/>
      </rPr>
      <t xml:space="preserve">1. </t>
    </r>
    <r>
      <rPr>
        <sz val="18"/>
        <color theme="1"/>
        <rFont val="Arial Narrow"/>
      </rPr>
      <t>Un (1 ) Manual actualizado de atención al usuario y de medios de información  al idioma Romanés conforme a la Ley 1381 de 2010  validado con el consejo consultivo y de concertación en concordancia con su normativa vigente: incluye la contratación de traductor (a) al Rromanés avalado por el consejo consultivo Rrom conforme a la Ley 1381 de 2010, diseño, diagramación, corrección de estilo e impresión de 1000 ejemplares</t>
    </r>
  </si>
  <si>
    <t>Programa 33. Gobernanza pública moderna,integral y transparente</t>
  </si>
  <si>
    <t>5. Bogotá Confia en su Gobierno
(Nota: la información se diligencia con base en el artículado del ante proyecto del PDD, el cual esta sujeto a cambios en su trámite ante el CTPD y el Consejo Distrital)</t>
  </si>
  <si>
    <t>Secretaria Distrital del Habitat</t>
  </si>
  <si>
    <t>Subsecretaria de Gestión Coorporativa</t>
  </si>
  <si>
    <t xml:space="preserve"> 1. Documento para la inclusión del Pueblo Gitano Rrom en beneficio tarifario con enfoque diferencial en el SITP con base en el sistema censal Gitano certificado por el Ministerio del Interior, concertado con el consejo consultivo Gitano Rrom en el marco del Decreto 817 de 2019, sujeto a disponibilidad financiera.
Nota: si no se aprueba la disponibilidad presupuestal se radicará anualmente en la secretaría Distrital de Hacienda.</t>
  </si>
  <si>
    <t>Número de documentos elaborados para la inclusión del Pueblo Gitano Rrom en beneficio tarifario con enfoque diferencial en el SITP con base en el sistema censal Gitano certificado por el Ministerio del Interior, concertado con el consejo consultivo Gitano Rrom en el marco del Decreto 817 de 2019, sujeto a disponibilidad financiera</t>
  </si>
  <si>
    <t>Sumatoria de documentos elaborados para la inclusión del Pueblo Gitano Rrom en beneficio tarifario con enfoque diferencial en el SITP con base en el sistema censal Gitano certificado por el Ministerio del Interior, concertado con el consejo consultivo Gitano Rrom en el marco del Decreto 817 de 2019, sujeto a disponibilidad financiera</t>
  </si>
  <si>
    <t>2. Bogotá confía en su Bien estar</t>
  </si>
  <si>
    <t>Derecho a una movilidad digna e incluyente</t>
  </si>
  <si>
    <r>
      <rPr>
        <b/>
        <sz val="18"/>
        <color rgb="FF000000"/>
        <rFont val="Arial Narrow"/>
      </rPr>
      <t xml:space="preserve"> 1.</t>
    </r>
    <r>
      <rPr>
        <sz val="18"/>
        <color rgb="FF000000"/>
        <rFont val="Arial Narrow"/>
      </rPr>
      <t xml:space="preserve"> Un (1) Documento para la inclusión del Pueblo Gitano Rrom en beneficio tarifario con enfoque diferencial en el SITP concertado con el consejo consultivo Gitano Rrom en el marco del Decreto 817 de 2019: </t>
    </r>
    <r>
      <rPr>
        <sz val="18"/>
        <color rgb="FFFF0000"/>
        <rFont val="Arial Narrow"/>
      </rPr>
      <t>incluye diseño, diagramación, impresión del 1000 ejemplares y publicación en página web institucional del beneficio</t>
    </r>
  </si>
  <si>
    <t>Publicación en la página web del SIMUR (Sistema Integrado de Información sobre Movilidad Urbana Regional), e Inventario Bogotá de la Secretaria Distrital de Planeación del documento para la inclusión del Pueblo Gitano Rrom en beneficio tarifario con enfoque diferencial en el SITP con base en el sistema censal Gitano certificado por el Ministerio del Interior, concertado con el consejo consultivo Gitano Rrom en el marco del Decreto 817 de 2019. Para esto la Secretaría Distrital de Movilidad cuenta con el PE04-PR01 PROCEDIMIENTO DE ESTUDIOS PARA LA FORMULACIÓN E IMPLEMENTACIÓN DE MEDIDAS ESTRATÉGICAS PARA LA MOVILIDAD, el cual establece los criterios a tener en cuenta en la elaboración del documento, resultado de los estudios efectuados en el Proceso de Inteligencia para la Movilidad PE04. Cabe resaltar que los beneficios que se viabilicen en el documento están sujetos a disponibilidad financiera del Fondo de Estabilización Tarifaria (FET).</t>
  </si>
  <si>
    <t>No aplica, recursos de funcionamiento</t>
  </si>
  <si>
    <t>ND</t>
  </si>
  <si>
    <t>Funcionamiento</t>
  </si>
  <si>
    <t>Movilidad</t>
  </si>
  <si>
    <t>Secretaria Distrital de Movilidad</t>
  </si>
  <si>
    <t>Dirección de Inteligencia para la Movilidad (DIM)</t>
  </si>
  <si>
    <t>Dirección de Planeación para la Movilidad (DPM)</t>
  </si>
  <si>
    <r>
      <rPr>
        <b/>
        <sz val="18"/>
        <color theme="1"/>
        <rFont val="Arial Narrow"/>
      </rPr>
      <t xml:space="preserve"> 2.</t>
    </r>
    <r>
      <rPr>
        <sz val="18"/>
        <color theme="1"/>
        <rFont val="Arial Narrow"/>
      </rPr>
      <t xml:space="preserve"> Equipo técnico de 4 personas contratado con conocimiento del Enfoque Diferencial Étnico Rrom, el zakono, usos y costumbres, sistema de cuidado y factores territoriales y el relacionamiento asertivo con las instancias de participación, organizaciones Rrom  y entidades involucradas en el proceso de construcción conjunta del Documento y en el procedimiento de otorgamiento del beneficio avalados por el Consejo Consultivo y de Concertación.</t>
    </r>
  </si>
  <si>
    <t>En el marco del Proceso de Inteligencia para la Movilidad PE04 de la Secretaria Distrital de Movilidad, los estudios técnicos y financieros están a cargo de un funcionario de planta de la Dirección de Inteligencia para la Movilidad.</t>
  </si>
  <si>
    <t>NA</t>
  </si>
  <si>
    <t>2. Acciones de comunicación realizadas para reconocer y visibilizar al Pueblo Rrom promocionando 2 fechas y 2 eventos conmemorativos concertados con el Consejo Consultivo Rrom en el marco del Decreto 817 de 2019</t>
  </si>
  <si>
    <t xml:space="preserve">Número de acciones de comunicación anuales realizadas, para reconocer y visibilizar al pueblo Rrom </t>
  </si>
  <si>
    <t xml:space="preserve">Sumatoria de acciones de comunicación anuales realizadas, para reconocer y visibilizar al pueblo Rrom </t>
  </si>
  <si>
    <r>
      <rPr>
        <b/>
        <sz val="18"/>
        <color theme="1"/>
        <rFont val="Arial Narrow"/>
      </rPr>
      <t xml:space="preserve">1. </t>
    </r>
    <r>
      <rPr>
        <sz val="18"/>
        <color theme="1"/>
        <rFont val="Arial Narrow"/>
      </rPr>
      <t>Contratación de 1 equipo de 2 Referentes del Pueblo Rrom para la realización de 2. Acciones de comunicación realizadas para reconocer y visibilizar al Pueblo Rrom promocionando 2 fechas y 2 eventos conmemorativos concertados con el Consejo Consultivo Rrom en el marco del Decreto 817 de 2019: incluye la dotación y entrega de bienes y servicios, logística y equipo de 2 gestores Rrom vinculados a la entidad previo aval del Consejo Consultivo del Pueblo Rrom</t>
    </r>
  </si>
  <si>
    <t>Concertacion con el Consejo Consultivo Rrom para definir los mensajes para publicar por medio de los tableros electronicos del Sistema TransMilenio 2 fechas y 2 eventos conmemorativos (recursos de funcionamiento)</t>
  </si>
  <si>
    <t>$1,0</t>
  </si>
  <si>
    <t>$1,1</t>
  </si>
  <si>
    <t>$1,2</t>
  </si>
  <si>
    <t xml:space="preserve">TRANSMILENIO S.A. </t>
  </si>
  <si>
    <t xml:space="preserve">Subgerencia de Atención al Usuario y Comunicaciones </t>
  </si>
  <si>
    <t>Oficina Asesora de Planeación</t>
  </si>
  <si>
    <t>3. 1 mapa Digital  del Sistema TransMilenio traducido en la Lengua Nativa Shib Rromaní o Idioma Rromanés para difusión en redes sociales o pagina web de TRANSMILENIO S.A.</t>
  </si>
  <si>
    <t>Número de mapas digitales diseñados del Sistema TransMilenio traducido en la lengua nativa Shib Rromani o idioma Rromanés para difusión en redes sociales o página web de TRANSMILENIO S.A.</t>
  </si>
  <si>
    <t>Sumatoria de mapa digital diseñado del Sistema TransMilenio traducido en la lengua nativa Shib Rromani o idioma Rromanés para difusión en redes sociales o página web de TRANSMILENIO S.A.</t>
  </si>
  <si>
    <r>
      <rPr>
        <b/>
        <sz val="18"/>
        <color theme="1"/>
        <rFont val="Arial Narrow"/>
      </rPr>
      <t xml:space="preserve">1. </t>
    </r>
    <r>
      <rPr>
        <sz val="18"/>
        <color theme="1"/>
        <rFont val="Arial Narrow"/>
      </rPr>
      <t>Contratación de un Equipo de 2 referentes para la elaboración y promoción de un mapa Digital  del Sistema TransMilenio traducido en la Lengua Nativa Shib Rromaní o Idioma Rromanés para difusión en redes sociales o pagina web de TRANSMILENIO S.A. vinculados a la entidad previo aval del Consejo Consultivo del Pueblo Rrom</t>
    </r>
  </si>
  <si>
    <t>Contratacion de un (1) referente para traducir el mapa Digital del Sistema TransMilenio en la Lengua Nativa Shib Rromaní o Idioma Rromanés para difusión en redes sociales o pagina web de TRANSMILENIO S.A</t>
  </si>
  <si>
    <t>1.8. Movilidad segura e inclusiva</t>
  </si>
  <si>
    <t>1. Bogotá se siente segura</t>
  </si>
  <si>
    <t>-</t>
  </si>
  <si>
    <t>4. Sistema de atención al usuario adaptado para la correcta prestación de trámites y servicios de transito a ciudadanos del Pueblo Gitano Rrom que se dedican a la compraventa de vehículos.</t>
  </si>
  <si>
    <t>% de implementación anual del sistema de atención al usuario adaptado para la correcta prestación de trámites y servicios de transito a ciudadanos del Pueblo Gitano Rrom.</t>
  </si>
  <si>
    <t>% de implementación anual del sistema de atención al usuario adaptado para la correcta prestación de trámites y servicios de transito a ciudadanos del Pueblo Gitano Rrom./100%</t>
  </si>
  <si>
    <r>
      <rPr>
        <b/>
        <sz val="18"/>
        <color theme="1"/>
        <rFont val="Arial Narrow"/>
      </rPr>
      <t xml:space="preserve">1. </t>
    </r>
    <r>
      <rPr>
        <sz val="18"/>
        <color theme="1"/>
        <rFont val="Arial Narrow"/>
      </rPr>
      <t>Contratación de 2 referente para el diseño, concertación e implementación de 1 sistema de atención al usuario adaptado para la correcta prestación de trámites y servicios de transito a ciudadanos del Pueblo Gitano Rrom que se dedican a la compraventa de vehículos y otros trámites que el Pueblo Rrom desconoce del sector., vinculados a la entidad previo aval del Consejo Consultivo del Pueblo Rrom</t>
    </r>
  </si>
  <si>
    <t>Según la descripcion realizada en la ficha técnica del plan de acción el cumplimiento de este producto se ejecutara asi : "El sistema de atención al usuario adaptado para la correcta prestación de trámites y servicios de tránsito a ciudadanos del Pueblo Gitano Rrom contempla la realización de una jornada anual de socialización frente a los trámites de matrícula y traspaso de vehículos. La fecha y lugar de estas jornadas se programarán previo acuerdo con los consejeros del pueblo Gitano Rrom y la Oficina de Gestión Social en el primer trimestre de cada vigencia."</t>
  </si>
  <si>
    <t>Articulo 7. / 7.8 Es de anotar que este articulado se encuentra en proceso de revision por lo tanto el proyecto puede estar sujeto a modificaciones.</t>
  </si>
  <si>
    <t>1.8. Movilidad Segura e Inclusiva</t>
  </si>
  <si>
    <t>N/D</t>
  </si>
  <si>
    <t>Secretaría Distrital de Movilidad</t>
  </si>
  <si>
    <t>Oficina de Gestión Social</t>
  </si>
  <si>
    <t>Secretaria distrital de Movilidad</t>
  </si>
  <si>
    <t>Dirección de Atención al Ciudadano</t>
  </si>
  <si>
    <t>5. Actividades de socialización en torno a la cultura ciudadana alrededor del metro en el vagón escuela para Niños Rrom como prototipo a escala real del metro concertado con el consejo consultivo Rrom conforme al Decreto 817 de 2019</t>
  </si>
  <si>
    <t xml:space="preserve">Número de actividades de socialización realizadas en torno a la cultura ciudadana alrededor del metro en el vagón escuela para Niños Rrom </t>
  </si>
  <si>
    <t>(Número de actividades de socialización realizadas en torno a la cultura ciudadana alrededor del metro en el vagón escuela para Niños Rrom / Actividades Programadas para la vigencia)*100</t>
  </si>
  <si>
    <t>01 - Bogotá Avanza Segura</t>
  </si>
  <si>
    <r>
      <rPr>
        <b/>
        <sz val="18"/>
        <color rgb="FF000000"/>
        <rFont val="Arial Narrow"/>
      </rPr>
      <t xml:space="preserve">1. </t>
    </r>
    <r>
      <rPr>
        <sz val="18"/>
        <color rgb="FF000000"/>
        <rFont val="Arial Narrow"/>
      </rPr>
      <t>Dar las garantías  de participación y logísticas para la realización de 1 actividad anual de socialización en torno a la cultura ciudadana alrededor del metro en el vagón escuela para Niños Rrom como prototipo a escala real del metro concertado con el consejo consultivo Rrom conforme al Decreto 817 de 2019</t>
    </r>
  </si>
  <si>
    <t>1. Dar las garantías  de participación y logísticas para la realización de 1 actividad anual de socialización en torno a la cultura ciudadana alrededor del metro en el vagón escuela para Niños Rrom como prototipo a escala real del metro concertado con el consejo consultivo Rrom conforme al Decreto 817 de 2019</t>
  </si>
  <si>
    <t xml:space="preserve">Artículo 32. Atención, asistencia y reparación integral. Se fortalecerán las instancias de adopción y ejecución de las medidas de asistencia, atención y reparación integral a las víctimas del conflicto armado, en cumplimiento de las competencias de la Ley 1448 de 2011 para las entidades territoriales, y demás normas reglamentarias.
En razón a lo anterior, a través de las instancias de articulación creadas con ocasión a la Ley 1448 de 2011, se podrán articular esfuerzos con las entidades que conforman el Sistema Integral de Verdad, justicia, Reparación y No Repetición -SIVJRNR- que permitan aportar a la materialización de los derechos a la verdad, justicia y reparación integral.  </t>
  </si>
  <si>
    <t>06 - Bogotá Confía en su Gobierno</t>
  </si>
  <si>
    <t>7531 – Implementación del Programa de Cultura Ciudadana para la Red Metro.</t>
  </si>
  <si>
    <t>Metro de Bogotá</t>
  </si>
  <si>
    <t>Gerencia de Comunicaciones, Ciudadanía y Cultura Metro</t>
  </si>
  <si>
    <t xml:space="preserve">Programa para liderar acciones de consolidación cultural que aporten a la reparación y simbólica, individual y colectiva al Pueblo Rrom de Bogotá en concertación con la instancia consultiva distrital. </t>
  </si>
  <si>
    <t>Porcentaje anual de diseño e implementación del programa para liderar acciones de consolidación cultural para la  reparación  simbólica, individual y colectiva al Pueblo Rrom de Bogotá</t>
  </si>
  <si>
    <t>(Número de acciones para el diseño e implementación del programa de consolidación cultural programadas / Total de acciones para el diseño e implementación del programa de consolidación cultural realizadas)*100</t>
  </si>
  <si>
    <t>5. Bogotá Confía en su gobierno</t>
  </si>
  <si>
    <t>Derecho a la verdad, a la justicia, a la reparación y no repetición del Pueblo Rrom VCA</t>
  </si>
  <si>
    <t>1. Un (1) programa para liderar acciones de consolidación cultural que aporten a la reparación y simbólica, individual y colectiva al Pueblo Rrom de Bogotá en concertación con la instancia consultiva distrital y a la normativa y/o reglamentación nacional vinculados a la entidad previo aval del Consejo Consultivo del Pueblo Rrom: incluye la dotación y entrega de bienes y servicios, logística y equipo Rrom vinculados a la entidad previo aval del Consejo Consultivo del Pueblo Rrom</t>
  </si>
  <si>
    <t>Programa 17. Bogotá, un territorio de paz y reconciliación en donde todos puedan volver a empezar</t>
  </si>
  <si>
    <t xml:space="preserve">1.2. Bogotá confía en su bien-estar </t>
  </si>
  <si>
    <t>Gestión Pública</t>
  </si>
  <si>
    <t>Secretaría General</t>
  </si>
  <si>
    <t>Alta Consejería de Paz,Víctimas y Reconciliación / Dirección de Reparación Integral</t>
  </si>
  <si>
    <t xml:space="preserve">2. Un (1) Proyecto de consolidación cultural que aporte a la reparación y simbólica, individual y colectiva al Pueblo Rrom de Bogotá en concertación con la instancia consultiva distrital y a la normativa y/o reglamentación nacional </t>
  </si>
  <si>
    <t>1.2. Bogotá confía en su bien-estar</t>
  </si>
  <si>
    <t>3. Contratación de un equipo de 4 referentes profesionales para liderar acciones de consolidación cultural que aporten a la reparación y simbólica, individual y colectiva al Pueblo Rrom de Bogotá en concertación con la instancia consultiva distrital y a la normativa y/o reglamentación nacional vinculados a la entidad previo aval del Consejo Consultivo del Pueblo Rrom</t>
  </si>
  <si>
    <t>Estrategia para la ejecución de las acciones en materia de atención, asistencia, reparación integral, prevención de las víctimas del Pueblo Rrom en Bogotá con las entidades distritales y nacionales, del orden municipal y departamental en concertación con el Consejo Consultivo Rrom conforme a su normativa vigente</t>
  </si>
  <si>
    <t>Porcentaje de avance anual de la estrategia que se implementará para la ejecución de las acciones en materia de atención, asistencia, reparación integral, prevención de las víctimas del Pueblo Rrom en Bogotá con las entidades distritales y nacionales, del orden municipal y departamental en concertación con el Consejo Consultivo Rrom conforme a la normativa vigente</t>
  </si>
  <si>
    <t>(Número de acciones de atención, asistencia, reparación integral y prevención programadas / Total de acciones atención, asistencia, reparación integral y prevención realizadas)*100</t>
  </si>
  <si>
    <t>1. Una (1) estrategia para la busqueda, adquisición y entrega en comodato al Ministerio de las Culturas como aporte de la administración Distrital a lo establecido en el Decreto Ley 4634 de 2011del Pueblo Rrom en Bogotá en concertación con el Consejo Consultivo Rrom conforme a su normativa vigente</t>
  </si>
  <si>
    <t>Estrategia de conmemoración simbólica del pueblo Rrom de Bogotá en concertación con la instancia consultiva distrital.</t>
  </si>
  <si>
    <t>Número de acciones de conmemoración simbolicas del pueblo Rrom de Bogotá, que aporten a la apropiación social de la memoria, paz y reconciliación, construidas, concertadas, gestionadas e implementadas.</t>
  </si>
  <si>
    <t>Sumatoria de acciones de conmemoración del Pueblo Rrom de Bogotá, que aporten a la apropiación social de la memoria, paz y reconciliación, construidas, concertadas, gestionadas e implementadas</t>
  </si>
  <si>
    <t>1. Una (1) estrategia de conmemoración simbólica anual de las 2 Organizaciones del pueblo Rrom de Bogotá en concertación con la instancia consultiva distrital.</t>
  </si>
  <si>
    <t xml:space="preserve">Acciones dirigidas a generar el fortalecimiento e incidencia Distrital y Local de instancias Gitanas para la reivindicación, promoción y protección de derechos de las Víctimas, en concertación con la instancia Consultiva Rrom de Bogotá </t>
  </si>
  <si>
    <t>Número de acciones para el fortalecimiento e incidencia Distrital y Local de instancias Gitanas para la reivindicación, promoción y protección de derechos de las Víctimas concertadas e implementadas</t>
  </si>
  <si>
    <t>Sumatoria de acciones para el fortalecimiento e incidencia Distrital y Local de instancias Gitanas para la reivindicación, promoción y protección de derechos de las Víctimas concertadas e implementadas</t>
  </si>
  <si>
    <t xml:space="preserve">1. Creación de 1 Consejo Distrital y 2 Locales de Víctimas Rrom en las Localidades de Kennedy y Puente Aranda para el fortalecimiento e incidencia Distrital y Local para la reivindicación, promoción y protección de derechos de las Víctimas del Pueblo Gitano, en concertación con la instancia Consultiva Rrom de Bogotá </t>
  </si>
  <si>
    <t>2. Contratación de un Equipo de 2 Referentes Locales para incidencia técnica y política en las Localidades de Kennedy y Puente Aranda con acciones dirigidas a la reivindicación, promoción y protección de derechos de las Víctimas, en concertación con la instancia Consultiva Rrom de Bogotá  vinculados a la entidad previo aval del Consejo Consultivo del Pueblo Rrom.</t>
  </si>
  <si>
    <t>Series documentales sobre la historia y memoria individual y colectiva de el Pueblo Rrom como víctima del conflicto armado realizadas  por cuatrienio</t>
  </si>
  <si>
    <t>Número de series documentales sobre la historia y memoria individual y colectiva de el Pueblo Rrom como víctima del conflicto armado (VCA)</t>
  </si>
  <si>
    <t>Sumatoria de series documentales sobre la historia y memoria individual y colectiva de el Pueblo Rrom como víctima del conflicto armado (VCA) realizadas por quinquenio</t>
  </si>
  <si>
    <t>1. Cuatro (4) series documentales sobre la historia y memoria individual y colectiva de el Pueblo Rrom como víctima del conflicto armado realizadas  en el cuatrienio 2024 - 2028 en concertación con la Instancia Consultiva y de Concertación Rrom de Bogotá.</t>
  </si>
  <si>
    <t xml:space="preserve">Estrategia para contrarestar casos de discriminación contra las VCA pertenecientes al Pueblo Rrom en concertación con la instancia consultiva distrital. Mencionar en el caso de la prevención temprana. </t>
  </si>
  <si>
    <t>Porcentaje de avance anual de implementación de la estrategia para contrarestar casos de discriminación contra las victimas del conflito armado de las víctimas del conflicto armado (VCA) perteneciente al Pueblo Rrom</t>
  </si>
  <si>
    <t>(Número de acciones de la estrategia para contrarestar casos de discriminación en contra de las víctimas del conflicto pertenecientes al Pueblo Rrom programadas / Total de acciones de la estrategia para contrarestar casos de discriminación en contra de las víctimas del conflicto pertenecientes al Pueblo Rrom implementadas)*100</t>
  </si>
  <si>
    <t xml:space="preserve">1. Una (1) Estrategia ejecutada para contrarestar casos de discriminación contra las VCA pertenecientes al Pueblo Rrom a nivel intrainstitucional e interinstitucional en concertación con la instancia consultiva distrital con énfasis en la prevención temprana desarrollada </t>
  </si>
  <si>
    <t>Espacios de articulación interinstitucional para garantizar el acceso del Pueblo Rrom a la oferta institucional en el marco del SDARIV y el SNARIV en concertación con la instancia consultiva distrital.</t>
  </si>
  <si>
    <t>Número de cómites del Sistema Distrital de Atención, Asistencia y Reparación Integral a las Víctimas - SDARIV- y del Sistema Nacional de Atención y Reparación Integral a las Víctimas -SNARIV en el marco del Plan de Acción Distrital para el Pueblo Rrom</t>
  </si>
  <si>
    <t>Sumatoria de cómites del Sistema Distrital de Atención, Asistencia y Reparación Integral a las Víctimas - SDARIV- y del Sistema Nacional de Atención y Reparación Integral a las Víctimas -SNARIV en el marco del Plan de Acción Distrital para el Pueblo Rrom realizados</t>
  </si>
  <si>
    <t>1. Creación y puesta en funcionamiento de una Mesa Permanente de articulación interinstitucional para garantizar el acceso reforzado del Pueblo Rrom por su condición de sujeto colectivo de especial protección a la oferta institucional en el marco del SDARIV y el SNARIV: incluye garantías de participación del Pueblo Rrom, Ministerio Público, transporte, alimentación y medios audiovisuales para las sesiones.</t>
  </si>
  <si>
    <t>Plan de Acción para la implementación del Decreto Ley 4634 de 2011 una vez modificado o reglamentado; concertado con la instancia consultiva Rrom.</t>
  </si>
  <si>
    <t>Plan de acción para la implementación del Decreto Ley 4634 de 2011 una vez modificado o reglamentado; concertado con la instancia consultiva Rrom.</t>
  </si>
  <si>
    <t>Sumatoria de planes de acción para la implementación del Decreto Ley 4634 de 2011 una vez modificado o reglamentado formulado</t>
  </si>
  <si>
    <t>1. Actualización del Plan de Acción para la implementación del Decreto Ley 4634 de 2011 una vez sea reglamentado por el Gobierno Nacional; concertado con la instancia consultiva Rrom.</t>
  </si>
  <si>
    <t>Se operativizará a través del personal de plante de la entidad conforme al Resolución SDH N°001 de 2013 y no requiere de la contratación por prestación de servicios.</t>
  </si>
  <si>
    <t>Hacienda</t>
  </si>
  <si>
    <t>Secretaría Distrital de Hacienda</t>
  </si>
  <si>
    <t>Subdirección de Análisis y Sostenibilidad Presupuestal / Subdirección de Análisis Fiscal</t>
  </si>
  <si>
    <t>SDP</t>
  </si>
  <si>
    <t>Secretaría Distrital de Planeación</t>
  </si>
  <si>
    <t>Dirección de Políticas Públicas</t>
  </si>
  <si>
    <t>Metodología de seguimiento que vincule el avance de la Política Pública del Pueblo Rrom de Bogotá con la presupuestación distrital en funcionamiento
Nota: Una vez la metodología entre en implementación, se podrán extraer los informes y boletines de la ejecución presupuestal de la política pública</t>
  </si>
  <si>
    <t>% de avance anual de la metodología de seguimiento que vincule el avance de la Política Pública del Pueblo Rrom de Bogotá con la presupuestación distrital en funcionamiento</t>
  </si>
  <si>
    <t>% de avance anual de la metodología de seguimiento que vincule el avance de la Política Pública del Pueblo Rrom de Bogotá con la presupuestación distrital/100%</t>
  </si>
  <si>
    <t>Derecho a la información y modelación del presupuesto y la hacienda distrital</t>
  </si>
  <si>
    <t>1. Contratación de 1 referente profesional para el diseño y construcción  de una Metodología de seguimiento que vincule el avance financiero e inscripción en el SEGPLAN de metas o acciones dirigidas al Pueblo Rrom con boletines de avance de ejecución del Plan de Desarrollo en tiempo rea y en Rromanés.</t>
  </si>
  <si>
    <r>
      <rPr>
        <sz val="18"/>
        <color rgb="FF000000"/>
        <rFont val="Arial Narrow"/>
      </rPr>
      <t xml:space="preserve">El sector realizará la entrega y socialización de boletines mensuales de ejecución presupuestal de metas o acciones afirmativas para el cumplimiento de la Política Pública: incluye logística de realización de 3 jornadas por año de socialización con asistencia de la Contraloría Distrital y </t>
    </r>
    <r>
      <rPr>
        <sz val="18"/>
        <color rgb="FFFF0000"/>
        <rFont val="Arial Narrow"/>
      </rPr>
      <t>este producto se concatena con la accion afirmativa"Generar un proceso, sistemas de información sencillo o boletín que incluya el presupuesto concertado en el Plan Integral de Acciones Afirmativas del Pueblo Gitano en las Diferentes Entidades del Distrito que permita verificar cuando se trasladen o reasignen a otra meta o rubro".</t>
    </r>
    <r>
      <rPr>
        <sz val="18"/>
        <color rgb="FF000000"/>
        <rFont val="Arial Narrow"/>
      </rPr>
      <t xml:space="preserve"> Tambien se ejecutará durante el periodo concertado  adaptación de los sistemas de información mediante boletín que incluya el presupuesto concertado en el Plan Integral de Acciones Afirmativas del Pueblo Gitano en las Diferentes Entidades del Distrito que permita verificar cuando se trasladen o reasignen a otra meta o rubro, el producto se materizalizará mediante la contratación de un tecnico avalado por el consejo consultivo.</t>
    </r>
  </si>
  <si>
    <t>5.33 Gobernanza pública moderna, íntegra y transparente
Nota: Se relaciona producto con objetivo estratégico y programa de PDD, sin embargo, se aclara que el cumplimiento de los productos en el marco de la Política Pública no sugiere la inclusión del mismo a través de un proyecto de inversión en el Plan Distrital de Desarrollo. Este producto es de nivel técnico y por las competencias de la entidad y área responsable, se desarrollarán a través de gastos de funcionamiento que deriva del personal de planta, no por medio de recursos de inversión.</t>
  </si>
  <si>
    <t>5. Bogotá confía en su gobierno
Nota: Se relaciona producto con objetivo estratégico y programa de PDD, sin embargo, se aclara que el cumplimiento de los productos en el marco de la Política Pública no sugiere la inclusión del mismo a través de un proyecto de inversión en el Plan Distrital de Desarrollo. Este producto es de nivel técnico y por las competencias de la entidad y área responsable, se desarrollarán a través de gastos de funcionamiento que deriva del personal de planta, no por medio de recursos de inversión.</t>
  </si>
  <si>
    <t>2. Generar un proceso, sistemas de información sencillo o boletín que incluya el presupuesto concertado en el Plan Integral de Acciones Afirmativas del Pueblo Gitano en las Diferentes Entidades del Distrito que permita verificar cuando se trasladen o reasignen a otra meta o rubro</t>
  </si>
  <si>
    <t>3. Entrega y socialización de boletines mensuales de ejecución presupuestal de metas o acciones afirmativas para el cumplimiento de la Política Pública: incluye logística de realización de 3 jornadas por año de socialización con asistencia de la Contraloría Distrital.</t>
  </si>
  <si>
    <t>Estudio técnico para determinar la pertinencia y viabilidad de establecer tratamientos tributarios preferenciales respecto de los impuestos sobre los cuales las organizaciones Rrom en Bogotá son responsables en concertación con el Consejo Consultivo Rrom</t>
  </si>
  <si>
    <t>Estudio técnico desarrollado para determinar la pertinencia y viabilidad de establecer tratamientos tributarios preferenciales respecto de los impuestos sobre los cuales las organizaciones Rrom en Bogotá son responsables en concertación con el Consejo Consultivo Rrom</t>
  </si>
  <si>
    <t>1. Contratación de un Profesional para la ejecución del estudio técnico para determinar la pertinencia y viabilidad de establecer tratamientos tributarios preferenciales respecto de los impuestos sobre los cuales las organizaciones Rrom en Bogotá son responsables en concertación con el Consejo Consultivo Rrom</t>
  </si>
  <si>
    <t>Se operativizará a través del personal de planta de la entidad conforme al Resolución SDH N°001 de 2013 y no requiere de la contratación por prestación de servicios.</t>
  </si>
  <si>
    <t>N/A</t>
  </si>
  <si>
    <t>Subdirección de Planeación e Inteligencia Tributaria</t>
  </si>
  <si>
    <t>Campañas de servicios sobre los temas tributarios con enfoque de atención al pueblo Rrom en concertación con la Instancia Consultiva Distrital Rrom conforme al Decreto 817 de 2023</t>
  </si>
  <si>
    <t>Campañas de servicio sobre los temas tributarios con enfoque de atención al pueblo Rrom en concertación con la Instancia Consultiva Distrital Rrom conforme al Decreto 817 de 2023 desarrolladas</t>
  </si>
  <si>
    <t>Número de Campañas de servicio sobre los temas tributarios desarrolladas con enfoque de atención al pueblo Rrom en concertación con la Instancia Consultiva Distrital Rrom conforme al Decreto 817 de 2023</t>
  </si>
  <si>
    <t>1. Contratación de 2 referentes para la coordinación y realización de campañas de servicios sobre los temas tributarios con enfoque de atención al pueblo Rrom en concertación con la Instancia Consultiva Distrital Rrom conforme al Decreto 817 de 2023</t>
  </si>
  <si>
    <t>5.34 Eficiencia Administrativa</t>
  </si>
  <si>
    <t>5. Bogotá confía en su gobierno</t>
  </si>
  <si>
    <t>Subdirección de Educación Tributaria y Servicio</t>
  </si>
  <si>
    <t>Solicitud de intervención de la Secretaría Distrital de Hacienda dirigida al CONPES Distrito Capital en la revisión del presupuesto indicativo de la Política Pública Distrital del Pueblo Rrom de Bogotá socializada con el Consejo Consultivo, presentada.</t>
  </si>
  <si>
    <t>Solicitud de intervención de la Secretaría Distrital de Hacienda dirigida al CONPES Distrito Capital en la revisión del presupuesto indicativo de la Política Pública Distrital del Pueblo Rrom de Bogotá, presentada.</t>
  </si>
  <si>
    <t xml:space="preserve">Número de solicitudes de intervención de la SHD dirigidas al CONPES Distrito Capital, en la revisión del presupuesto indicativo de la Política Pública Distrital del Pueblo Rrom de Bogotá presentada.
</t>
  </si>
  <si>
    <t>1. Contratación de 1 referente profesional para la construcción técnica y sustentación que permita la intervención de la Secretaría Distrital de Hacienda dirigida al CONPES Distrito Capital en la revisión del presupuesto indicativo de la Política Pública Distrital del Pueblo Rrom de Bogotá y la aprobación previa del Consejo Consultivo, presentada.</t>
  </si>
  <si>
    <t xml:space="preserve"> $ 1.909 
</t>
  </si>
  <si>
    <t>Programa Distrital para el reconocimiento, fortalecimiento, promoción y  articulación de la Kriss Romaní con el sistema de justicia Distrital concertado, implementado y en funcionamiento.</t>
  </si>
  <si>
    <t>% de avance e implementación anual del programa Distrital para el reconocimiento, fortalecimiento, promoción y  articulación de la Kriss Romaní con el sistema de justicia Distrital.</t>
  </si>
  <si>
    <t xml:space="preserve">% de avance anual del programa Distrital para el reconocimiento, fortalecimiento, promoción y  articulación de la Kriss Romaní con el sistema de justicia Distrital./100%
</t>
  </si>
  <si>
    <t>1. Bogotá Avanza en seguridad</t>
  </si>
  <si>
    <t>Derecho a la promoción, protección y acceso a la justicia propia, la seguridad y la convicencia</t>
  </si>
  <si>
    <t xml:space="preserve">1. Contratación de un equipo de Referentes 2 Profesionales y 2 sabedores Rrom para el diseño, construcción conjunta, implementación y funcionamiento del programa Distrital para el reconocimiento, fortalecimiento, promoción y  articulación de la Kriss Romaní
</t>
  </si>
  <si>
    <t>Inicio desde 2025: Contratación de un profesional transversal del Pueblo Rrom gitano 
que apoye el diseño e implementación de cada uno de los productos a cargo de la DAJ
12.1.1
12.1.4
12.1.5
12.1.8</t>
  </si>
  <si>
    <t xml:space="preserve">Implementar el Sistema Distrital de Justicia para articular los servicios de acceso a la justicia </t>
  </si>
  <si>
    <t>1.4. Servicios centrados en la justicia</t>
  </si>
  <si>
    <t xml:space="preserve">1. Bogotá se siente segura
</t>
  </si>
  <si>
    <t>Seguridad</t>
  </si>
  <si>
    <t>Secretaría Distrital de Seguridad Justicia y Convivencia</t>
  </si>
  <si>
    <t>Dirección de Acceso a la Justicia</t>
  </si>
  <si>
    <t xml:space="preserve">2. Apoyo logístico y operativo para la implementación y funcionamiento del Programa Distrital para el reconocimiento, fortalecimiento, promoción y  articulación de la Kriss Romaní con el sistema de justicia Distrital.
</t>
  </si>
  <si>
    <t>Dentro de la programación presupuestal se proyectan fases de diseño e implementación que contemplan espacios de participación activa de delegados de las dos organizaciones reconocidas en el Distrito y gastos logísticos</t>
  </si>
  <si>
    <t>Estrategia territorializada de promoción de la seguridad y la convivencia desde el enfoque diferencial étnico Rrom concertada, implementada y en funcionamiento.</t>
  </si>
  <si>
    <t>% de avance anual de la Estrategia territorializada de promoción de la seguridad y la convivencia desde el enfoque diferencial étnico Rrom concertada, implementada y en funcionamiento.</t>
  </si>
  <si>
    <t xml:space="preserve">% de avance anual de la Estrategia territorializada de promoción de la seguridad y la convivencia desde el enfoque diferencial étnico Rrom/100%
</t>
  </si>
  <si>
    <t xml:space="preserve">1. Contratación de un equipo de cuatro (4) Gestores y 1 Técnico para el diseño, construcción conjunta, implementación y funcionamiento de una (1) estrategia territorializada de promoción de la seguridad y la convivencia desde el enfoque diferencial y territorial étnico Rrom </t>
  </si>
  <si>
    <t>1. Contratación de un equipo de tres (3) Gestores y 1 referente Rrom para el diseño, construcción conjunta, implementación y funcionamiento de una (1) estrategia territorializada de promoción de la seguridad y la convivencia desde el enfoque diferencial y territorial étnico Rrom</t>
  </si>
  <si>
    <t>Implementar una estrategia para mitigar los factores de riesgo que afectan la seguridad de las poblaciones vulnerables y sujetos de especial protección con el fin de proteger sus derechos y garantizar su integración en el sistema de ciudad.</t>
  </si>
  <si>
    <t>2.14. Bogotá cuida a su gente</t>
  </si>
  <si>
    <t>Objetivo 2. Bogotá confía en su bien-estar</t>
  </si>
  <si>
    <t>Subsecretaría de Seguridad y Convivencia</t>
  </si>
  <si>
    <t>2. Implementación y funcionamiento de una (1) estrategia territorializada de promoción de la seguridad y la convivencia desde el enfoque diferencial étnico Rrom concertada: incluye gastos logísticos, de transporte y territorialización de actividades.</t>
  </si>
  <si>
    <t xml:space="preserve">Con el contratacion de los 3 gestores y el referente Rrom se supera el valor asignado al producto. </t>
  </si>
  <si>
    <t xml:space="preserve">Subsecretaría de Seguridad y Convivencia
</t>
  </si>
  <si>
    <t>Línea de acciones de sensibilización y capacitación en el marco de la estrategia del pueblo Rrom dirigida a funcionarios públicos, contratistas y entornos educativos, agentes de seguridad y la sociedad en general para fomentar el respeto por la diversidad cultural y la aplicación del enfoque diferencial Rrom para prevenir la discriminación en concertación con la Instancia Consultiva Distrital de concertación Gitana</t>
  </si>
  <si>
    <t>% anual de avance de implementación de la línea de acciones de sensibilización y capacitación en el marco de la estrategia del pueblo Rrom dirigida a funcionarios públicos, contratistas y entornos educativos, agentes de seguridad y la sociedad en general para fomentar el respeto por la diversidad cultural y la aplicación del enfoque diferencial Rrom para prevenir la discriminación en concertación con la Instancia Consultiva Distrital de concertación Gitana</t>
  </si>
  <si>
    <t>% anual de avance de implementación de la línea de acciones de sensibilización y capacitación en el marco de la estrategia del pueblo Rrom dirigida a funcionarios públicos, contratistas y entornos educativos, agentes de seguridad y la sociedad en general para fomentar el respeto por la diversidad cultural y la aplicación del enfoque diferencial Rrom para prevenir la discriminación en concertación con la Instancia Consultiva Distrital de concertación Gitana/100%</t>
  </si>
  <si>
    <t>1. Contratación de un equipo técnico de 2 Profesionales y 2 sabedores para la construcción conjunta y concertación e implementación de líneas de acciones de sensibilización y capacitación en el marco de la estrategia del pueblo Rrom dirigida a funcionarios públicos, contratistas y entornos educativos, agentes de seguridad y la sociedad en general para fomentar el respeto por la diversidad cultural y la aplicación del enfoque diferencial Rrom para prevenir la discriminación y ruta de concertación con la Instancia Consultiva Distrital de concertación Gitana</t>
  </si>
  <si>
    <t xml:space="preserve">El presupuesto asignado para el producto no es suficiente para la contratacion de mas personas (con los contratistas del procutos 12,1,2 se puede desarrollar este producto </t>
  </si>
  <si>
    <t>Dirección de Prevención y Cultura Ciudadana</t>
  </si>
  <si>
    <t xml:space="preserve">2. Realización de 2 eventos tradicionales dirigidos a funcionarios públicos, contratistas y entornos educativos, agentes de seguridad y la sociedad en general para fomentar el respeto por la diversidad cultural y la aplicación del enfoque diferencial Rrom para prevenir la discriminación y ruta de concertación con la Instancia Consultiva Distrital de concertación Gitana
</t>
  </si>
  <si>
    <t>Realización de 1 evento tradicional dirigido a funcionarios públicos, contratistas y entornos educativos, agentes de seguridad y la sociedad en general para fomentar el respeto por la diversidad cultural y la aplicación del enfoque diferencial Rrom para prevenir la discriminación y ruta de concertación con la Instancia Consultiva Distrital de concertación Gitana</t>
  </si>
  <si>
    <t>Protocolo Distrital para el acceso igualitario y efectivo del Pueblo Rrom a los servicios ofrecidos en las Casas de Justicia, incluyendo la disponibilidad de intérpretes y mediadores concertado, implementado y en funcionamiento.</t>
  </si>
  <si>
    <t xml:space="preserve">% de avance anual del Protocolo Distrital para el acceso igualitario y efectivo del Pueblo Rrom al sistema y casas de Justicia a nivel Distrital.
</t>
  </si>
  <si>
    <t xml:space="preserve">% de avance anual del Protocolo Distrital para el acceso igualitario y efectivo del Pueblo Rrom al sistema y casas de Justicia a nivel Distrital./100%
</t>
  </si>
  <si>
    <t>1. Contratación de 1 Profesional y 1 Interprete para el diseño, construcción conjunta y coincertación de a protocolo Distrital para el acceso igualitario y efectivo del Pueblo Rrom a los servicios ofrecidos en las Casas de Justicia.</t>
  </si>
  <si>
    <t>Contratación de un profesional transversal del Pueblo Rrom gitano que apoye el diseño e implementación 
de cada uno de los productos a cargo de la DAJ
12.1.1
12.1.4
12.1.5
12.1.8</t>
  </si>
  <si>
    <t xml:space="preserve">Subsecretaría de Acceso a la Justicia 
</t>
  </si>
  <si>
    <t>2. Implementación y funcionamiento del Protocolo Distrital para el acceso igualitario y efectivo del Pueblo Rrom a los servicios ofrecidos en las Casas de Justicia territorializado en la Casa de Derechos del Pueblo Rrom: incluye garantías de participación y logística de movilización de sabedores o "Seré Romengue".</t>
  </si>
  <si>
    <t>Ruta diferenciada de atención en servicios de acceso a la justicia al pueblo Rrom con los operadores que tiene convenio interadministrativo la Dirección de Acceso a la Justicia en las Casas de Justicia de Bogotá en concertación con la instancia consultiva Gitana de Bogotá</t>
  </si>
  <si>
    <t>% de avance anual en la implementación anual de la Ruta diferenciada de atención en servicios de acceso a la justicia al pueblo Rrom con los operadores que tiene convenio interadministrativo con la Dirección de Acceso a la Justicia, en las Casas de Justicia de Bogotá en concertación con la instancia consultiva Gitana de Bogotá</t>
  </si>
  <si>
    <t>% de avance anual en la implementación anual de la Ruta diferenciada de atención en servicios de acceso a la justicia al pueblo Rrom con los operadores que tiene convenio interadministrativo con la Dirección de Acceso a la Justicia, en las Casas de Justicia de Bogotá en concertación con la instancia consultiva Gitana de Bogotáá/100%</t>
  </si>
  <si>
    <t>1. Contratación de un equipo de 1 profesional y 2 sabedores para el diseño, construcción conjunta, implementación efectiva de una ruta diferenciada de atención en servicios de acceso a la justicia al pueblo Rrom con los operadores que tiene convenio interadministrativo la Dirección de Acceso a la Justicia en las Casas de Justicia de Bogotá.</t>
  </si>
  <si>
    <t>2. Implemnetación de la ruta diferenciada de atención en servicios de acceso a la justicia al pueblo Rrom con los operadores que tiene convenio interadministrativo la Dirección de Acceso a la Justicia en las Casas de Justicia de Bogotá en concertación con la instancia consultiva Gitana de Bogotá: incluiye gastos logísticos que garanticen la incidencia y apropiación de la ruta.</t>
  </si>
  <si>
    <t>Mesa Distrital de justicia, seguridad y convivencia del Pueblo Rrom concertada, creada, fortalecida y en funcionamiento.</t>
  </si>
  <si>
    <t>% de avance anual en la operativización y funcionamiento de la Mesa Distrital de justicia, seguridad y convivencia del Pueblo Rrom</t>
  </si>
  <si>
    <t>% de avance anual en la operativización y funcionamiento de la Mesa Distrital de justicia, seguridad y convivencia del Pueblo Rrom/100%</t>
  </si>
  <si>
    <t xml:space="preserve">1. Creación y reglamentación de una (1) Mesa Distrital de justicia, seguridad y convivencia para el Pueblo Rrom.
</t>
  </si>
  <si>
    <t>Creación y reglamentación de una (1) Mesa Distrital de justicia, seguridad y convivencia para el Pueblo Rrom.</t>
  </si>
  <si>
    <t>Implementar el Sistema Distrital de Justicia para articular los servicios de acceso a la justicia</t>
  </si>
  <si>
    <t>Dirección de Seguridad/ Dirección de Acceso a la Justicia/Dirección de Prevención y Cultura Ciudadana</t>
  </si>
  <si>
    <t>2. Fortalecimiento y puesta en marcha de la Mesa Distrital de justicia, seguridad y convivencia del Pueblo Rrom: : incluye gastos logísticos que garanticen la participación de los integrantes y/o eventos asociados a su operativización.</t>
  </si>
  <si>
    <t>Fortalecimiento y puesta en marcha de la Mesa Distrital de justicia, seguridad y convivencia del Pueblo Rrom: : incluye gastos logísticos  para  el  evento asociado a su operativización.</t>
  </si>
  <si>
    <t xml:space="preserve"> Documento de investigación de factores estratégicos para la seguridad y convivencia del Pueblo Rrom y su inclusión en políticas públicas del sector seguridad, convivencia y justicia validado e incluido en políticas y planes, elaborado entre la Secretaría Distrital de Seguridad, Convivencia y Justicia, la Secretaría Distrital de Gobierno y concertado con el Consejo Consultivo de acuerdo al Decreto 817 de 2019</t>
  </si>
  <si>
    <t>Número de documentos documentos de investigación de factores estratégicos para la seguridad y convivencia del Pueblo Rrom y su inclusión en políticas públicas del sector seguridad, convivencia y justicia validado e incluido en políticas y planes, elaborado entre la Secretaría Distrital de Seguridad, Convivencia y Justicia, la Secretaría Distrital de Gobierno y concertado con el Consejo Consultivo de acuerdo al Decreto 917 de 2019</t>
  </si>
  <si>
    <t>Número de documentos documentos de investigación de factores estratégicos para la seguridad y convivencia del Pueblo Rrom y su inclusión en políticas públicas del sector seguridad, convivencia y justicia validado e incluido en políticas y planes, elaborado entre la Secretaría Distrital de Seguridad, Convivencia y Justicia, la Secretaría Distrital de Gobierno y concertado con el Consejo Consultivo de acuerdo al Decreto 917 de 2019/4</t>
  </si>
  <si>
    <t>1. Contratación de 1 equipo técnico de 2 profesionales para generación de la investigación de factores estratégicos para la seguridad y convivencia del Pueblo Rrom y armonización para su inclusión en políticas públicas del sector seguridad, convivencia y justicia facilitando la concertación y validación del mismos ante el Consejo Consultivo de Diálogo y Concertación del Pueblo Rrom.</t>
  </si>
  <si>
    <t>Se coordinará con la Dirección de Prevención y la Dirección de Acceso a la Justicia, para que en el marco de sus contrataciones con el pueblo Rrom apoyen la gestión de insumos cualitativos (entrevistas, grupos focales, etnografías, etc),  de los mapas de actores estratégicos, con el fin de generar insumos necesarios en la construcción de este producto por parte de la Oficina de Análisis y Estudios Estratégicos, el cual será concertado con el Consejo Consultivo de acuerdo al Decreto 817 de 2019</t>
  </si>
  <si>
    <t> </t>
  </si>
  <si>
    <t>Oficina de Análisis de Información y Estudios Estratégicos</t>
  </si>
  <si>
    <t>2. Diseño y operativización de una (1) metodología para la construcción conjunta y concertación de un (1) documento de investigación de factores estratégicos para la seguridad y convivencia del Pueblo Rrom y su inclusión en políticas públicas del sector seguridad, convivencia y justicia para posterior validación de la instancia consultiva Rrom: incluye diseño, diagramación e impresión de 10.000 ejemplares.</t>
  </si>
  <si>
    <t>Se acepta parcialmente. Teniendo en cuenta la directiva distrital en cuanto a austeridad del gasto (Circular SDH-000001 del  17 de enero de 2024) y directriz de no impresión de la SDSCJ, por lo cual no es posible la impresión de los 10.000 ejemplares solicitados; sin  embargo si realizará el diseño y diagramación del diagnóstico.</t>
  </si>
  <si>
    <t xml:space="preserve">3. Realización de 2 Pachiv o eventos tradicionales de Validación del documento de investigación. </t>
  </si>
  <si>
    <t>Los eventos se gestionarán con las otras dos dependencias que tienen establecidos estos productos en el plan de acción de la política Rrom.</t>
  </si>
  <si>
    <t>Programa Distrital para la recuperación, documentación y pervivencia del Sistema de Justicia Propio del Pueblo Rrom validado e implementado.</t>
  </si>
  <si>
    <t>% de avance anual del programa Distrital para la recuperación, documentación y pervivencia del Sistema de Justicia Propio del Pueblo Rrom</t>
  </si>
  <si>
    <t>% de avance anual del programa Distrital para la recuperación, documentación y pervivencia del Sistema de Justicia Propio del Pueblo Rrom/100%</t>
  </si>
  <si>
    <t>1. Contratación de un equipo de 2 profesionales y 2 sabedores en justicia propia Rrom o Kriss Romaní  para el diseño e implementación de un (1) programa Distrital para la recuperación, documentación y pervivencia del Sistema de Justicia Propio del Pueblo Rrom y dacilitar la concertación y validación del Consejo Consultivo del Pueblo Rrom.</t>
  </si>
  <si>
    <t>2. Implementación de un (1) programa Distrital para la recuperación, documentación y pervivencia del Sistema de Justicia Propio del Pueblo Rrom: incluye gastos logísticos, bienes o servicios tradicionales y operativos para su promoción Distrital en entidades públicas administradoras de la justicia.</t>
  </si>
  <si>
    <t>ón</t>
  </si>
  <si>
    <t>Estrategia de Cultura Ciudadana para la prevención del racismo y otras formas de discriminación por pertinencia étnica en el Distrito Capital, validada e implementada.</t>
  </si>
  <si>
    <t>% de avance anual de la estrategia de Cultura Ciudadana para la prevención del racismo y otras formas de discriminación étnica en el Distrito Capital</t>
  </si>
  <si>
    <t>% de avance anual de la estrategia de Cultura Ciudadana para la prevención del racismo y otras formas de discriminación étnica en el Distrito Capital/100%</t>
  </si>
  <si>
    <t>1. Contratación de un equi´po de 2 profesionales y 2 sabedores Rrom para el diseño e implementación de 1 estrategia de Cultura Ciudadana para la prevención del racismo y otras formas de discriminación por pertinencia étnica en el Distrito Capital.</t>
  </si>
  <si>
    <t xml:space="preserve"> Contratación de1 profesional  Rrom para el diseño e implementación de 1 estrategia de Cultura Ciudadana para la prevención del racismo y otras formas de discriminación por pertinencia étnica en el Distrito Capital.</t>
  </si>
  <si>
    <t>Pendiente a definir en el marco del proceso de formulación del PDD. Hace parte del Objetivo 2. Bogotá confía en su bien-estar</t>
  </si>
  <si>
    <t>2. Implementación de una (1) estrategia de Cultura Ciudadana para la prevención del racismo y otras formas de discriminación por pertinencia étnica en el Distrito Capital: incluye gastos logísticos, bienes o servicios tradicionales y operativos para su promoción Distrital en entidades públicas administradoras de la justicia.</t>
  </si>
  <si>
    <t xml:space="preserve">Implementación de una (1) estrategia de Cultura Ciudadana para la prevención del racismo y otras formas de discriminación por pertinencia étnica en el Distrito Capital: incluye gastos logísticos, bienes o servicios tradicionales y operativos. </t>
  </si>
  <si>
    <t>Documento de análisis sobre modos de vida, concepto de salud y enfermedad y atención integral en salud del Pueblo Rrom de Bogotá, en clave territorial e intercultural, concertada con la Instancia Distrital Gitana de Bogotá conforme a su normativa vigente</t>
  </si>
  <si>
    <t>Número de  Documentos de análisis sobre modos de vida, concepto de salud y enfermedad y atención integral en salud del Pueblo Rrom de Bogotá, en clave territorial e intercultural, concertada con la Instancia Distrital Gitana de Bogotá conforme a su normativa vigente</t>
  </si>
  <si>
    <t>Sumatoria de  documentos de análisis sobre modos de vida, concepto de salud y enfermedad y atención integral en salud del Pueblo Rrom de Bogotá, en clave territorial e intercultural, concertada con la Instancia Distrital Gitana de Bogotá conforme a su normativa vigente.</t>
  </si>
  <si>
    <t>Derecho a un servicio de salud digno, preventivo y territorializado</t>
  </si>
  <si>
    <t>1. Contratación de un equipo técnico compuesto de 2 profesionales y dos sabedoras para la construcción conjunta, elaboración e implementación del documento de análisis sobre modos de vida, concepto de salud y enfermedad y atención integral en salud del Pueblo Rrom de Bogotá, en clave territorial e intercultural con avales del Consejo Consultivo Rrom de Bogotá.</t>
  </si>
  <si>
    <t>2.12. Salud Pública Integrada e Integral</t>
  </si>
  <si>
    <t>1.2.	Bogotá confía en su bien–estar</t>
  </si>
  <si>
    <t>Salud</t>
  </si>
  <si>
    <t>Secretaría Distrital de Salud</t>
  </si>
  <si>
    <t>Dirección De Epidemiología Análisis Y Gestión De 
Políticas De Salud Colectiva.</t>
  </si>
  <si>
    <t>2. Realización de 2 eventos tradicionales o "Pachiv" de socialización y validación final del documento técnico.</t>
  </si>
  <si>
    <t>Estrategia de implementación de la atención integral en salud con enfoque diferencial para el pueblo gitano en el marco de las Rutas Integrales de Atención en Salud para las Entidades Administradoras de Planes de beneficios autorizadas en Bogotá o quien haga sus veces, previa concertación con la Instancia Distrital Gitana de Bogotá.</t>
  </si>
  <si>
    <t>% de avance anual de la Estrategia de implementación de la atención integral en salud con enfoque diferencial para el pueblo gitano en el marco de las Rutas Integrales de Atención en Salud para las Entidades Administradoras de Planes de beneficios autorizadas en Bogotá o quien haga sus veces, previa concertación con la Instancia Distrital Gitana de Bogotá</t>
  </si>
  <si>
    <t>(% de avance anual de la Estrategia de implementación de la atención integral / % de avance anual programado de la Estrategia de implementación de la atención integral)*100%</t>
  </si>
  <si>
    <t>1. Contratación de un equipo técnico compuesto por 2 profesionales y tres sabedoras para ejecutar la estrategia de implementación de la atención integral en salud con enfoque diferencial para el pueblo gitano en el marco de las Rutas Integrales de Atención en Salud para las Entidades Administradoras de Planes de beneficios autorizadas en Bogotá o quien haga sus veces, con avales del Consejo Consultivo Rrom de Bogotá.</t>
  </si>
  <si>
    <t xml:space="preserve"> Para el desarrollo de la estrategia de acuerdo al recurso asignado la direcciòn contempla realizar la contratacion de una sabedora del pueblo Rrom.</t>
  </si>
  <si>
    <t>5.2.</t>
  </si>
  <si>
    <t>2.13. Salud con calidad y en el territorio</t>
  </si>
  <si>
    <t>27. Atención Primaria en Social en Salud</t>
  </si>
  <si>
    <t>n/a</t>
  </si>
  <si>
    <t>Dirección de Provisión de Servicios de Salud</t>
  </si>
  <si>
    <t>2. Realización de 2 eventos tradicionales o "Pachiv" de socialización, validación y compromiso de atención de la estrategia.</t>
  </si>
  <si>
    <t xml:space="preserve">Se puede realizar una reunion para soclalizar los resultados frente al avance de la estrategia: sin embargo, es importante precisar que para esta reuniòn de socializaciòn no se contaria con recurso econòmico para temas relacionados con logìstica, refrigerios, etc. </t>
  </si>
  <si>
    <t>3. Apoyar logísticamente la operativización de la estrategia de implementación de la atención integral en salud con enfoque diferencial para el pueblo gitano en el marco de las Rutas Integrales de Atención en Salud para las Entidades Administradoras de Planes de beneficios autorizadas en Bogotá: Incluye materiales, refrigerios tradicionales e insumos de medicina ancestral.</t>
  </si>
  <si>
    <t>Es importante precisar que la Direcciòn de Provisiòn de Servicios de Salud, de acuerdo a su misionalidad se articula con las Entidades Administradoras de Planes de Beneficios y su red de prestadores, mediante asistencias tècnicas con el fin de brindar orientaciones tècnicas y socioculturales que permitan la implementaciòn y seguimiento al avance del enfoque diferencial gitano. Las Entidades Administradoras de Planes de Beneficios son las que determinan la forma de implentar las orientaciones tècnicas brindadas, teniendo en cuenta la poblaciòn asegurada y que para este caso puntual tenga pertenencia ètnica gitana. Ademàs como se menciono en el punto nùmero dos, no contamos con recursos asignados que se puedan destinar para temas logìsticos, relacionados con refrigerios, materiales, transporte, etc. Por lo anterior no presentamos propuesta en este punto.</t>
  </si>
  <si>
    <t>Estrategia de Fortalecimiento de las capacidades de los equipos de Atención Prehospitalaria de las Subredes, en el abordaje de la atención de urgencias, emergencias y desastres, con enfoque diferencial  étnico Rrom, en concertación con la Instancia Distrital Gitana de Bogotá conforme a lo establecido en la norma vigente.</t>
  </si>
  <si>
    <t>% anual de la Estrategia de Fortalecimiento de las capacidades de los equipos de Atención Prehospitalaria de las Subredes, en el abordaje de la atención de urgencias, emergencias y desastres, con enfoque diferencial  étnico Rrom, en concertación con la Instancia Distrital Gitana de Bogotá conforme la norma vigente.</t>
  </si>
  <si>
    <t>(% de avance en la implementación de la Estrategia de Fortalecimiento de las capacidades de los equipos de Atención Prehospitalaria de las Subredes, en el abordaje de la atención de urgencias, emergencias y desastres, con enfoque diferencial  étnico Rrom/ % en la implementación programada de la Estrategia de Fortalecimiento de las capacidades de los equipos de Atención Prehospitalaria de las Subredes, en el abordaje de la atención de urgencias, emergencias y desastres, con enfoque diferencial  étnico Rrom)*100</t>
  </si>
  <si>
    <t>1. Contratación de un equipo técnico compuesto por 1 profesional y dos sabedoras para ejecutar la estrategia de Fortalecimiento de las capacidades de los equipos de Atención Prehospitalaria de las Subredes, en el abordaje de la atención de urgencias, emergencias y desastres, con enfoque diferencial  étnico Rrom, con avales del Consejo Consultivo Rrom de Bogotá.</t>
  </si>
  <si>
    <t>programa 13
Salud con calidad y en el territorio</t>
  </si>
  <si>
    <t>1,2 
Bogota confia en su bien - estar</t>
  </si>
  <si>
    <t>Subsecretaria de Servicios de Salud y Aseguramiento /Dirección de urgencias y emergencias en salud.</t>
  </si>
  <si>
    <t>2. Realización de 4 jornadas de fortalecimiento de las capacidades de los equipos de atención prehospitalaria  de las subred Sur Occidente para el mejoramiento del abordaje de la atención de urgencias, emergencias y desastres, con enfoque diferencial  étnico Rrom: incluye gastos logísticos, refrigerios, trasnporte y materiales.</t>
  </si>
  <si>
    <t>3.  Construcción técnica de insumos pedagógicos (folletos, videos informativos, guias o manuales para el fortalecimiento de las capacidades de los equipos de atención prehospitalaria  de las subred Sur Occidente para el mejoramiento del abordaje de la atención de urgencias, emergencias y desastres, con enfoque diferencial  étnico Rrom y con cumplimiento de la Ley 1381 de 2010.</t>
  </si>
  <si>
    <t>Formación y entrenamiento del Pueblo Rrom y el personal de la Subred Sur Occidente frente a la preparación y respuesta de las emergencias y desastres en concertación con la Instancia Distrital Gitana de Bogotá conforme a la normatividad vigente.</t>
  </si>
  <si>
    <t>Numero de personas del pueblo Rrom que demanda la Formación y entrenamiento del Pueblo Rrom y el personal de la Subred Sur Occidente frente a la preparación y respuesta de las emergencias y desastres</t>
  </si>
  <si>
    <t>(Numero de personas del pueblo Rrom que demanda la Formación y entrenamiento del Pueblo Rrom y el personal de la Subred Sur Occidente frente a la preparación y respuesta de las emergencias y desastres/Numero de personas en Formación y entrenamiento del Pueblo Rrom y el personal de la Subred Sur Occidente frente a la preparación y respuesta de las emergencias y desastres)* 100</t>
  </si>
  <si>
    <t>1. Contratación de un equipo técnico compuesto por 1 profesional y dos sabedoras para ejecutar la formación y entrenamiento del Pueblo Rrom y el personal de la Subred Sur Occidente frente a la preparación y respuesta de las emergencias y desastres, con avales del Consejo Consultivo Rrom de Bogotá.</t>
  </si>
  <si>
    <t>Dirección de urgencias y emergencias en salud./Subdirección de Gestión del Riesgo en Emergencias y Desastres</t>
  </si>
  <si>
    <t>2. Operativización de la formación y entrenamiento del Pueblo Rrom y el personal de la Subred Sur Occidente frente a la preparación y respuesta de las emergencias y desastres:incluye materiales, transporte alimentación, bienes y servicios tradicionales que garanticen la participación con enfoque diferencial étnico en las jornadas..</t>
  </si>
  <si>
    <t>3.  Construcción técnica de insumos pedagógicos (folletos, videos informativos, guias o manuales para la formación y entrenamiento del Pueblo Rrom y el personal de la Subred Sur Occidente frente a la preparación y respuesta de las emergencias y desastres y con cumplimiento de la Ley 1381 de 2010.</t>
  </si>
  <si>
    <t>Afiliación del 100% de la Población Rrom habitante de Bogotá la sistema de seguridad social en Salud, de conformidad a lo establecido en la normatividad vigente a partir de listado censal o certificación de pertenencia étnica y residencia en Bogotá emitidas por los Representantes Legales de las Organizaciones de Bogotá y en concertación con la Instancia Consultiva Gitana y su normativa vigente.</t>
  </si>
  <si>
    <t>Número personas del pueblo Rom-Gitanos afiliadas al SGSSS en Distrito Capital  en el periodo de tiempo</t>
  </si>
  <si>
    <t>(Número personas del pueblo Rom-Gitanos afiliadas al SGSSS en Distrito Capital  en el periodo de tiempo / Total personas del pueblo Rom-Gitanos, que cumplen requisitos según normatividad vigente, reportadas por listado censal  o certificación de pertenencia étnica y residencia en Bogotá emitidas por los Representantes Legales de las Organizaciones de Bogotá en el periodo de tiempo.)*100</t>
  </si>
  <si>
    <t>1. Contratación de un equipo técnico compuesto de 2 profesionales y 2 sabedoras para efectuar la afiliación del 100% de la Población Rrom habitante de Bogotá la sistema de seguridad social en Salud, de conformidad a lo establecido en la normatividad vigente a partir de listado censal o certificación de pertenencia étnica y residencia en Bogotá emitidas por los Representantes Legales de las Organizaciones de Bogotá,  avalados del Consejo Consultivo Rrom de Bogotá.</t>
  </si>
  <si>
    <t>Dirección de aseguramiento y garantía del derecho a la salud</t>
  </si>
  <si>
    <t>2. Operativización de jornadas de Afiliación del 100% de la Población Rrom habitante de Bogotá la sistema de seguridad social en Salud, de conformidad a lo establecido en la normatividad vigente a partir de listado censal o certificación de pertenencia étnica y residencia en Bogotá emitidas por los Representantes Legales de las Organizaciones de Bogotá: incluye materiales, transporte alimentación, bienes y servicios tradicionales que garanticen la participación con enfoque diferencial étnico en las jornadas..</t>
  </si>
  <si>
    <t>Estrategia de Inspección, Vigilancia y Seguimiento a las EAPB (Entidad Administradora de Plan de Beneficio) autorizadas para operar en el Distrito Capital, para la mejora continua de la calidad de Prestación de Servicio de Salud con enfoque diferencial etnico Rrom en concertación con la instancia consultiva Rrom conforme a su normativa vigente.</t>
  </si>
  <si>
    <t>Estrategia de Inspección, Vigilancia y Seguimiento a las EAPB (Entidad Administradora de Plan de Beneficio) autorizadas para operar en el Distrito Capital implementada</t>
  </si>
  <si>
    <t>(Número de auditorías de Inspección, Vigilancia y Seguimiento en el marco de la estrategia ejecutadas  a las Entidad Administradora de Plan de Beneficio autorizadas para operar en el distrito / número total de auditorías programadas a las Entidades Administradoras de Planes de Beneficio autorizadas para operar en el distrito) * 100</t>
  </si>
  <si>
    <t>1. Contratación de un equipo técnico compuesto de 2 profesionales y 2 sabedoras para efectuar la estrategia de Inspección, Vigilancia y Seguimiento a las EAPB (Entidad Administradora de Plan de Beneficio) autorizadas para operar en el Distrito Capital, para la mejora continua de la calidad de Prestación de Servicio de Salud con enfoque diferencial etnico Rrom,  avalados del Consejo Consultivo Rrom de Bogotá.</t>
  </si>
  <si>
    <t>1.2 Bogotá confia en su bien - estar</t>
  </si>
  <si>
    <t>Subdirección de Garantía del Aseguramiento</t>
  </si>
  <si>
    <t>2. Operativización de la Estrategia de Inspección, Vigilancia y Seguimiento a las EAPB (Entidad Administradora de Plan de Beneficio) autorizadas para operar en el Distrito Capital, para la mejora continua de la calidad de Prestación de Servicio de Salud con enfoque diferencial etnico Rrom en concertación con la instancia consultiva Rrom conforme a su normativa vigente.: incluye materiales, transporte alimentación, bienes y servicios tradicionales que garanticen la participación con enfoque diferencial étnico en las jornadas..</t>
  </si>
  <si>
    <t>Estrategia de fortalecimiento al proceso organizativo del pueblo Rrom/Gitano en salud  concertada con el consejo consultivo Rrom conforme a la normativa vigente</t>
  </si>
  <si>
    <t>% de implementación de la Estrategia de fortalecimiento al proceso organizativo del pueblo Rrom/Gitano en salud  concertada con el consejo consultivo Rrom conforme a la normativa vigente</t>
  </si>
  <si>
    <t>(% de avance en la implementación de la estrategia organizativa/% de avance programado para la estrategia de fortalecimiento programada)*100</t>
  </si>
  <si>
    <t>1. Contratación de un equipo técnico compuesto de 2 profesionales y 2 sabedoras para materialización de la estrategia de fortalecimiento al proceso organizativo del pueblo Rrom/Gitano en salud  concertada con el consejo consultivo Rrom conforme a la normativa vigente  avalados del Consejo Consultivo Rrom de Bogotá.</t>
  </si>
  <si>
    <t xml:space="preserve"> Dirección de Participación social </t>
  </si>
  <si>
    <t>2. Operativización de la estrategia de fortalecimiento al proceso organizativo del pueblo Rrom/Gitano en salud: incluye materiales, transporte alimentación, bienes y servicios tradicionales que garanticen la participación con enfoque diferencial étnico en las jornadas o escenarios establecidos.</t>
  </si>
  <si>
    <t>Estrategia de intervención integral para la  prevencion y promocion en salud con enfóque diferencial étnico Rrom o Gitano concertado con la Instancia Consultiva Rrom de Bogota y su normativa Vigente en el marco del Plan de Intervenciones Colectivas.</t>
  </si>
  <si>
    <t>% de intervenciones implementadas de la Estrategia de intervención integral para la  prevencion y promocion en salud con enfóque diferencial étnico Rrom o Gitano</t>
  </si>
  <si>
    <t>(Número de intervenciones implementadas de la estrategia integral para la prevención y promoción en salud con enfoque diferencial étnico Rrom/ Número de intervenciones Programadas de la estrategia de intervención integral para la prevención y promoción en salud con enfoque diferencial étnico Rrom)*100</t>
  </si>
  <si>
    <t>1. Contratación de un equipo técnico compuesto de 2 profesionales, 2 técnicos y 4 sabedoras para materialización de la Estrategia de intervención integral para la  prevencion y promocion en salud con enfóque diferencial étnico Rrom  avalados del Consejo Consultivo Rrom de Bogotá.</t>
  </si>
  <si>
    <t>Subdirección de Acciones Colectivas</t>
  </si>
  <si>
    <t>Realización de 1  jornada trimestral  de operativización de la Estrategia de intervención integral para la  prevencion y promocion en salud con enfóque diferencial étnico Rrom: incluye materiales, transporte alimentación, bienes y servicios tradicionales que garanticen la participación con enfoque diferencial étnico en las jornadas o escenarios establecidos.</t>
  </si>
  <si>
    <t>Estrategia para la disminución de las barreras de acceso por la cual se gestionará, orientará e informará el 100% de las solicitudes que cumplan con criterios de problemática de acceso a los servicios de salud de acuerdo con la canalización reportada por el pueblo Rrom en concertación con la instancia consultiva conforme a su normativa vigente.</t>
  </si>
  <si>
    <t>% de avance de la Estrategía por la cual se canalizara, gestionara, orientara e informara el 100% de las solicitudes que cumplan con las caracteristicas de barreras de acceso a los servicios de salud de acuerdo a la canalización efectiva reportada por el pueblo Rrom - Gitano para la garantia del derecho a la salud Concertada y en funcionamiento.</t>
  </si>
  <si>
    <t>% avance anual de implementación del protocolo para garantizar la canalización efectiva a servicios sociales y de salud del pueblo Rrom de Bogotá/100%</t>
  </si>
  <si>
    <t>1. Contratación de un equipo técnico compuesto por 2 profesionales y  dos sabedoras para ejecutar la estrategia para la disminución de las barreras de acceso por la cual se gestionará, orientará e informará el 100% de las solicitudes que cumplan con criterios de problemática de acceso a los servicios de salud de acuerdo con la canalización reportada por el pueblo Rrom, este equipo  avalado por el Consejo Consultivo Rrom de Bogotá.</t>
  </si>
  <si>
    <t>5.34 Eficiencia administrativa</t>
  </si>
  <si>
    <t>Dirección de Servicio a la ciudadanía</t>
  </si>
  <si>
    <t>2. Operativización de la estrategia para la disminución de las barreras de acceso por la cual se gestionará, orientará e informará el 100% de las solicitudes que cumplan con criterios de problemática de acceso a los servicios de salud de acuerdo con la canalización reportada por el pueblo Rrom: incluye materiales, transporte alimentación, bienes y servicios tradicionales que garanticen la participación con enfoque diferencial étnico en las jornadas o escenarios establecidos.</t>
  </si>
  <si>
    <t>3.  Construcción técnica de insumos pedagógicos (folletos, videos informativos, guias o manuales para  Operativización de la estrategia para la disminución de las barreras de acceso y con cumplimiento de la Ley 1381 de 2010.</t>
  </si>
  <si>
    <t>Estrategia de promoción de la calidad y seguridad en la prestación de servicios de salud con enfoque diferencial para el pueblo Rrom concertada y en funcionamiento</t>
  </si>
  <si>
    <t>% de avance de la estrategia de promoción de la calidad y seguridad en la prestación de servicios de salud con enfoque diferencial para el pueblo Rrom</t>
  </si>
  <si>
    <t>% de avance de la estrategia de promoción de la calidad y seguridad en la prestación de servicios de salud con enfoque diferencial para el pueblo Rrom/100%</t>
  </si>
  <si>
    <t>1. Contratación de un equipo técnico compuesto por 2 profesionales y  dos sabedoras para ejecutar la estrategia de promoción de la calidad y seguridad en la prestación de servicios de salud con enfoque diferencial para el pueblo Rrom, este equipo  avalado por el Consejo Consultivo Rrom de Bogotá.</t>
  </si>
  <si>
    <t>2. Bogotá debe ser la misma para toda su Gente</t>
  </si>
  <si>
    <t>2. Operativización de la estrategia de promoción de la calidad y seguridad en la prestación de servicios de salud con enfoque diferencial para el pueblo Rrom: incluye materiales, transporte alimentación, bienes y servicios tradicionales que garanticen la participación con enfoque diferencial étnico en las jornadas o escenarios establecidos.</t>
  </si>
  <si>
    <t>Subdireccion De Calidad y Seguridad En Servicios De Salud</t>
  </si>
  <si>
    <t>3.  Construcción técnica de insumos pedagógicos (folletos, videos informativos, guias o manuales para  operativización de la estrategia de promoción de la calidad y seguridad en la prestación de servicios de salud con enfoque diferencial para el pueblo Rrom y con cumplimiento de la Ley 1381 de 2010.</t>
  </si>
  <si>
    <t>I semestre 2023</t>
  </si>
  <si>
    <t>Estrategia integral de gestión del riesgo en salud, a través de la modalidad de atención en casa para las personas con pertenencia Rrom, concertadas con la instancia de representación  del pueblo Gitano y su norma vigente.</t>
  </si>
  <si>
    <t>Porcentaje de avance en la implementación en el marco de la estrategia integral de gestión de riesgo en salud, a través de la modalidad de atención en casa para las personas con pertenencia, concertadas con la instancia de representación del pueblo Rrom</t>
  </si>
  <si>
    <t>(% de avance en la implementación de la estrategia /% de avance programado para la estrategia  )*100</t>
  </si>
  <si>
    <t>1. Contratación de un equipo técnico compuesto por 2 profesionales y  dos sabedoras para ejecutar la estrategia integral de gestión del riesgo en salud, a través de la modalidad de atención en casa para las personas con pertenencia Rrom, este equipo  avalado por el Consejo Consultivo Rrom de Bogotá.</t>
  </si>
  <si>
    <t>Subsecretaría de participación- Línea operativa con equipo de atención en casa con enfoque diferencial</t>
  </si>
  <si>
    <t>2. Operativización de la estrategia integral de gestión del riesgo en salud, a través de la modalidad de atención en casa para las personas con pertenencia Rrom: incluye materiales, transporte alimentación, bienes y servicios tradicionales que garanticen la participación con enfoque diferencial étnico en las jornadas o escenarios establecidos.</t>
  </si>
  <si>
    <t>3.  Construcción técnica de insumos pedagógicos (folletos, videos informativos, guias o manuales para  operativización de la  estrategia de promoción de la calidad y seguridad en la prestación de servicios de salud con enfoque diferencial para el pueblo Rrom y con cumplimiento de la Ley 1381 de 2010..</t>
  </si>
  <si>
    <t>Estrategia pedagógica permanente para el fortalecimiento de capacidades, saberes,usos y constumbres ancestrales del pueblo Rrom concertada con el consejo consultivo y su normativa vigente</t>
  </si>
  <si>
    <t>   % de avance Estrategia pedagógica permanente para el fortalecimiento de capacidades, saberes,usos y constumbres ancestrales del pueblo Rrom concertada con el consejo consultivo y su normativa vigente</t>
  </si>
  <si>
    <t>(% de avance en la implementación de la estrategia pedagógica/% de avance programado para la estrategia pedagógica )*100</t>
  </si>
  <si>
    <t>1. Contratación de un equipo técnico compuesto de 2 profesionales y 2 sabedoras para materialización de la estrategia pedagógica permanente para el fortalecimiento de capacidades, saberes,usos y constumbres ancestrales del pueblo Rrom avalados del Consejo Consultivo Rrom de Bogotá.</t>
  </si>
  <si>
    <t>2.12 Salud pública integrada e integral</t>
  </si>
  <si>
    <t>Dirección de participación</t>
  </si>
  <si>
    <t>2. Operativización de la estrategia pedagógica permanente para el fortalecimiento de capacidades, saberes,usos y constumbres ancestrales del pueblo Rrom: incluye materiales, transporte alimentación, bienes y servicios tradicionales que garanticen la participación con enfoque diferencial étnico en las jornadas o escenarios establecidos.</t>
  </si>
  <si>
    <t>3.  Construcción técnica de insumos pedagógicos (folletos, videos informativos, guias o manuales para  operativización de la estrategia pedagógica permanente para el fortalecimiento de capacidades, saberes,usos y constumbres ancestrales del pueblo Rrom y con cumplimiento de la Ley 1381 de 2010..</t>
  </si>
  <si>
    <r>
      <rPr>
        <sz val="18"/>
        <color rgb="FF000000"/>
        <rFont val="Arial Narrow"/>
      </rPr>
      <t xml:space="preserve">Espacio físico para la educación y atención de las personas del Pueblo Rrom en el Centro de Salud Trinidad Galán en concertación con la Instancia Consultiva del Pueblo Rrom
</t>
    </r>
    <r>
      <rPr>
        <sz val="18"/>
        <color rgb="FFFF0000"/>
        <rFont val="Arial Narrow"/>
      </rPr>
      <t xml:space="preserve">
El producto concertado no corresponde: 5.1.13 Espacio físico para la educación de las personas del Pueblo Rrom en el Centro de Salud Trinidad Galán en concertación con la Instancia Consultiva del Pueblo Rrom. Como aparece en el documento de política sin la palabra "atención"</t>
    </r>
  </si>
  <si>
    <t>Espacio físico para la educación de las personas del Pueblo Rrom</t>
  </si>
  <si>
    <t>Número de Espacios físicos para la educación de las personas del Pueblo Rrom</t>
  </si>
  <si>
    <t>1. Contratación de un referente para la administración y buen uso de un (1) espacio físico para la educación y atención de las personas del Pueblo Rrom en el Centro de Salud Trinidad Galán, avalado por el Consejo Consultivo Rrom de Bogotá.</t>
  </si>
  <si>
    <t xml:space="preserve">Esta actividad no está contemplada ni incluida en el documento de Plan de Acción, por lo tanto no está financiada. </t>
  </si>
  <si>
    <t xml:space="preserve">8105: Fortalecimiento de la Red Integrada de Servicios de Salud y Capital Salud Bogotá D.C. </t>
  </si>
  <si>
    <t>Dirección de analisis de entidades publicas distritales del sector salud- DAEPDSS</t>
  </si>
  <si>
    <t>2. Financiación de un (1) Espacio físico para la educación y atención de las personas del Pueblo Rrom en el Centro de Salud Trinidad Galán incluye: insumos, materiales y gastos operaivos para su buen funcionamiento.</t>
  </si>
  <si>
    <t>Actualmente, el espacio físico destinado para la educación de las personas del Pueblo Rrom está ubicado en el Centro de Salud Trinidad Galán de la Subred Integrada de Servicios de Salud Sur Occidente, por lo tanto NO requiere un recurso disponible, ya que el mantenimiento de este, es asumido por la Subred, razón por la cual el costo estimado es cero y no es pertinente asignar un recurso para este producto. Es de aclarar que esta Secretaría garantizará con la Subred, la disponibilidad del espacio para el desarrollo del producto definido.</t>
  </si>
  <si>
    <t>Estrategia para implementar articulada con el programa PAPSIVI para la atención de las víctimas del conflicto armado del Pueblo Rrom en Bogotà en concertación con la Instancia Distrital Gitana de Bogotá conforme a su normativa vigente.</t>
  </si>
  <si>
    <t>% Avance de anual de implementación de la Estrategia de articulación con el programa PAPSIVI para la atención de las víctimas del conflicto armado del Pueblo Rrom en Bogotá</t>
  </si>
  <si>
    <t>(Avance anual de implementación de la Estrategia articulada  con el programa PAPSIVI para la atención de las víctimas del conflicto armado del Pueblo Rrom en Bogotá/Avance anual programado de la Estrategia articulada con el programa PAPSIVI para la atención de las víctimas del conflicto armado del Pueblo Rrom en Bogotá)*100</t>
  </si>
  <si>
    <t>1. Contratación de dos equipos técnicos para cada una de las organizaciones compuesto por 2 profesionales, un técnico y tres sabedoras para ejecutar la Estrategia para implementar articulada con el programa PAPSIVI para la atención de las víctimas del conflicto armado del Pueblo Rrom en Bogotà</t>
  </si>
  <si>
    <t>Subsecretaria de salud pública</t>
  </si>
  <si>
    <t>2. Operativización de la estrategia para implementar articulada con el programa PAPSIVI para la atención de las víctimas del conflicto armado del Pueblo Rrom en Bogotà: incluye materiales, transporte alimentación, bienes y servicios tradicionales que garanticen la participación con enfoque diferencial étnico en las jornadas o escenarios establecidos.</t>
  </si>
  <si>
    <t>3.  Construcción técnica de insumos pedagógicos (folletos, videos informativos, guias o manuales para  operativización de la Estrategia para implementar articulada con el programa PAPSIVI para la atención de las víctimas del conflicto armado del Pueblo Rrom en Bogotá y con cumplimiento de la Ley 1381 de 2010.</t>
  </si>
  <si>
    <t>Secretaría Distrital de Educación</t>
  </si>
  <si>
    <t>Encuentro Distrital para la participación incidente de los estudiantes Gitanos en el mejoramiento y armonización del enfoque diferencial Rrom en el sistema educativo Distrital concertado con el consejo consultivo Gitano de Bogotá.</t>
  </si>
  <si>
    <t>Número de encuentros Distritales para la participación incidente de los estudiantes Gitanos</t>
  </si>
  <si>
    <t>Sumatoria de encuentros distritales que propicien la participación incidente de iniciativas de los estudiantes gitanos.</t>
  </si>
  <si>
    <t>Derecho al acceso y promoción de la educación y la etnoeducación con pertinencia étnica Rrom</t>
  </si>
  <si>
    <t>1. Contratación de un equipo de dos (2) profesionales del Pueblo Rrom para la recopilación de insumos y elementos en terreno que permitan  la participación incidente de los estudiantes Gitanos en el mejoramiento y armonización del enfoque diferencial Rrom en el sistema educativo Distrital, este equipo avalado por la instancia consultiva del Pueblo Rrom.</t>
  </si>
  <si>
    <t>Nota: Teniendo en cuenta la programación y ejecución financiera para el año 2024, el presupuesto asignado a la DPRI ya está definido y en ejecución. No obstante, con el objeto de dar cumplimiento a la solicitud de contratación de un equipo técnico desde la vigencia 2025, la Dirección analizará las cargas a partir de los productos definidos en el Conpes a cargo de la dirección y definirá el perfil requerido para su cumplimiento, contratación a ser avalada por la instancia consultiva Rrom y la SED.</t>
  </si>
  <si>
    <t>3.17. La educación como eje del potencial humano</t>
  </si>
  <si>
    <t>3. Bogotá confía en su potencial</t>
  </si>
  <si>
    <t>Educación</t>
  </si>
  <si>
    <t>Dirección de Participación y Relaciones Interinstitucionales</t>
  </si>
  <si>
    <t>2. Realización de 1 encuentro Distrital anual para la participación incidente de los estudiantes Gitanos en el mejoramiento y armonización del enfoque diferencial Rrom en el sistema educativo Distrital: incluye bienes y servicios tradicionales, transporte, alimentación tradicional y honorartios de sabedores y gastos que garanticen la participoación real y efectiva del Pueblo Rrom.</t>
  </si>
  <si>
    <t xml:space="preserve">Desde la SED se plantea mantener el compromiso como se definió inicialmente. Lo enterior teniendo en cuenta que al ser el universo de participantes los estudiantes Gitanos ubicados en Bogotá, este encuentro distrital busca promover su participación incidente, para el mejoramiento y armonización del enfoque diferencial Rrom en el sistema educativo Distrital, por tanto el proceso de convocatoria se realizará a través de las instituciones educativas. Por tanto, se plantea el desarrollo de un espacio de concertación con el consejo consultivo Gitano de Bogotá para definir conjuntamente las orientaciones respectivas para el desarrollo del primer encuentro proyectado para esta vigencia. Dicho ejercicio se plantea, retomando los avances logrados en el proceso pedagógico orientado a la promoción de la participación de niñas y niños del pueblo Rrom matriculados en la IED Feliza Bursztyn. Como un primer momento para esta vigencia se propone iniciar con una fase preparatoria con el consejo consultivo Gitano de Bogotá, para posteriormente desarrollar las acciones necesarias para el desarrollo del encuentro y el cumplimiento de su objetivo.  
</t>
  </si>
  <si>
    <t>$ 154,24</t>
  </si>
  <si>
    <t>$ 161,34</t>
  </si>
  <si>
    <t xml:space="preserve">Investigación sobre el hostigamiento escolar asociado al racismo y a la discriminación étnico racial en las instituciones educativas, con un capítulo específico destinado al Pueblo Rrom desde el Observatorio de Convivencia Escolar concertado con el Consejo Consultivo Rrom conforme a su normativa vigente.
</t>
  </si>
  <si>
    <t>Número de investigaciones realizadas sobre hostigamiento escolar asociado al racismo y a la discriminación étnico racial</t>
  </si>
  <si>
    <t>Sumatoria de investigaciones sobre hostigamiento escolar asociado al racismo y a la discriminación étnica racial realizadas por la SED</t>
  </si>
  <si>
    <t>1. Contratación de 1 equipo técnico de dos (2) profesionales con experiencia en el zakono y usos y costumbres Rrom para ejecutar una (1) Investigación sobre el hostigamiento escolar asociado al racismo y a la discriminación étnico racial en las instituciones educativas, con un capítulo específico destinado al Pueblo Rrom desde el Observatorio de Convivencia Escolar, este equipo avalado por la instancia consultiva del Pueblo Rrom.</t>
  </si>
  <si>
    <t>Nota: Adelantar mesas de trabajo: Se realizarán mesas de trabajo para afinar el objetivo de la investigación, ampliar el alcance si es posible, y recoger observaciones técnicas con un enfoque adecuado para el documento técnico.
Incluir enfoque étnico-Rrom: Dentro de los requisitos del documento técnico, se planteará la inclusión de un enfoque étnico-Rrom, solicitando la participación de investigadores con el conocimiento y la idoneidad necesarios para aportar a este enfoque.</t>
  </si>
  <si>
    <t>$ 0,00</t>
  </si>
  <si>
    <t>Oficina para la Convivencia Escolar</t>
  </si>
  <si>
    <t>2. Operativización incidente de una (1)Investigación sobre el hostigamiento escolar asociado al racismo y a la discriminación étnico racial en las instituciones educativas, con un capítulo específico destinado al Pueblo Rrom desde el Observatorio de Convivencia Escolar: incluye la elaboración, socialización, distribución de medios de promoción y mitigación de estos eventos, así como la garantía de la participación del Pueblo Rrom en reuniones, escenarios y/o pachiv de validación</t>
  </si>
  <si>
    <t>3.  Construcción técnica, elaboración y distribución de insumos pedagógicos (folletos, videos informativos, guias o manuales para  socialización y apropiación de los resultados de la  Investigación sobre el hostigamiento escolar asociado al racismo y a la discriminación étnico racial en las instituciones educativas, con un capítulo específico destinado al Pueblo Rrom desde el Observatorio de Convivencia Escolar  y con cumplimiento de la Ley 1381 de 2010..</t>
  </si>
  <si>
    <t>Se contemplara en el documento técnico</t>
  </si>
  <si>
    <t>Estrategia de fortalecimiento del enfoque Diferencial Étnico Rrom en el marco del sistema Distrital de Participación del Sector Educación concertado con el Consejo Consultivo Rrom conforme al Decreto 817 de 2019
Nota aclaratoria 1: Año 1 y 2 de la Política Diseño y concertación con el CCDR y a partir del año 3 implementación de la estrategia. En el año 4 estaría en el 100% y sería constante.</t>
  </si>
  <si>
    <t>%de avance de la estrategia de fortalecimiento del enfoque Diferencial Étnico Rrom dirigida a los cargos de representación estudiantil en el marco del sistema Distrital de Participación</t>
  </si>
  <si>
    <t>(Numero de fases implementadas de la Estrategia de fortalecimiento del enfoque diferencial Étnico Rrom/ Numero de fases diseñadas de la Estrategia de fortalecimiento del enfoque diferencial Étnico Rrom)*100</t>
  </si>
  <si>
    <t>1. Contratación de un equipo técnico de (2) profesionales para la materialización de la estrategia de fortalecimiento del enfoque Diferencial Étnico Rrom en el marco del sistema Distrital de Participación del Sector Educación, avalado por la instancia consultiva del Pueblo Rrom de Bogotá.</t>
  </si>
  <si>
    <t>2. Operativización de la estrategia de fortalecimiento del enfoque Diferencial Étnico Rrom en el marco del sistema Distrital de Participación del Sector Educación cuyo Año 1 será 2024 y año 2 será 2025 y a partir del año 3 implementación de la estrategia. En el año 4 estaría en el 100% y sería constante: la estrategia incluye: diseño, elaboración e impresión o producción de materiales pedagógicos, audiovisuales, así como gastos logísticos en escenarios, reuniones que impliquen el pago de bienes y servicios tradicionales que garanticen la participación y la incidencia real y efectiva de niños, niñas y adolescentes del Pueblo Rrom de Bogotá.</t>
  </si>
  <si>
    <t xml:space="preserve">2. Dado que en la vigencia 2024 se plantea el diseño de la estrategia, se propone dar inicio con una base piloto del proceso, que permita identificar voces e intereses de niñas y niños Rrom de las IED públicas en Bogotá. Finalmente, la consecución de los materiales necesarios se definirán en el marco de una propuesta técnica, pedagógica y logística que oriente el desarrollo de la estrategia.
Ajuste redacción de indicador. Porcentaje de avance de la estrategia de fortalecimiento del enfoque Diferencial Étnico Rrom en el marco del Sistema distrital de participación(SDP). Dicho ajuste se plantea debido a que el número de niñas y niños Rrom en cargos de representación estudiantil es muy bajo, por tanto se propone abrir a estudiantes Rrom de las IED en Bogotá, lo que ampliaría las posibilidades para formular e implementar la estrategia de fortalecimiento del enfoque diferencial étnico Rrom en el marco del SPD. </t>
  </si>
  <si>
    <t>Encuentros intergeneracionales liderados por niñas y niños y con la participación de personas adultas del pueblo Rrom en Bogotá concertados con el Consejo Consultivo Rrom y de conformidad con las normas vigentes.</t>
  </si>
  <si>
    <t>Número de encuentros intergeneracionales liderados por niñas y niños y con la participación de personas adultas del pueblo Rrom en Bogotá en Bogotá concertados con el Consejo Consultivo Rrom y de conformidad con las normas vigentes.</t>
  </si>
  <si>
    <t>Sumatoria de encuentros intergeneracionales liderados por niñas y niños y con la participación de personas adultas del pueblo Rrom en Bogotá.</t>
  </si>
  <si>
    <t>1. Contratación de un equipo técnico de (2) profesionales para la materialización de encuentros intergeneracionales liderados por niñas y niños y con la participación de personas adultas del pueblo Rrom en Bogotá, avalado por la instancia consultiva del Pueblo Rrom de Bogotá.</t>
  </si>
  <si>
    <t>Nota: Con el objeto de dar cumplimiento a la solicitud de contratación de un equipo técnico desde la vigencia 2025, la DPRI analizará las cargas a partir de los productos definidos en el Conpes a cargo de la dirección y definirá el perfil requerido para su cumplimiento, contratación a ser avalada por la instancia consultiva Rrom y la SED.</t>
  </si>
  <si>
    <t>2. Operativización de encuentros intergeneracionales liderados por niñas y niños y con la participación de personas adultas del pueblo Rrom en Bogot incluye: diseño, elaboración e impresión o producción de materiales pedagógicos, audiovisuales, así como gastos logísticos en escenarios, reuniones que impliquen el pago de bienes y servicios tradicionales que garanticen la participación y la incidencia real y efectiva de niños y niñas del Pueblo Rrom de Bogotá</t>
  </si>
  <si>
    <t xml:space="preserve">2. Construcción de una propuesta técnica, pedagógica y logística en la que se determinen el número de sesiones preparatorias, participantes y materiales requeridos. Estos encuentros intergeneracionales deben garantizar el protagonismo de las niñas y niños del pueblo Rrom. </t>
  </si>
  <si>
    <t>Estrategia integral focalizada en concertación con el pueblo Rrom, para socializar las convocatorias de acceso a la educación superior y a la educación Posmedia, y un puntaje diferencial para los miembros del pueblo Rrom que participen en las convocatorias de los programas de acceso a la educación superior y posmedia dirigidas a las y los jóvenes egresados de colegios del sistema educativo distrital, en los niveles técnico, tecnológico, universitario.</t>
  </si>
  <si>
    <t>Porcentaje de avance anual de la Estrategia integral focalizada en concertación con el pueblo Rrom, para socializar las convocatorias de acceso a la educación superior y a la educación Posmedia, y un puntaje diferencial para los miembros del pueblo Rrom que participen en las convocatorias de los programas de acceso a la educación superior y posmedia</t>
  </si>
  <si>
    <t>(Avance anual de la estrategia integral focalizada / total de la estrategia programada)* 100</t>
  </si>
  <si>
    <t>1. Contratación de un equipo técnico de (2) profesionales para procesos de socialización de las convocatorias de acceso a la educación superior y a la educación Posmedia, y un puntaje diferencial para los miembros del pueblo Rrom que participen en las convocatorias de los programas de acceso a la educación superior y posmedia dirigidas a las y los jóvenes egresados de colegios del sistema educativo distrital, en los niveles técnico, tecnológico, universitario, avalado por la instancia consultiva del Pueblo Rrom de Bogotá.</t>
  </si>
  <si>
    <t xml:space="preserve">1. Para los procesos de socialización de las convocatorias de acceso a la educación posmedia la Agencia Atenea se apoyará en el equipo de acompañamiento que se encuentra conformado en la entidad. Adicionalmente y con el objetivo de atender las necesidades y expectativas del Pueblo Rrom, se invitarán a los jóvenes beneficiarios del programa Jóvenes a la E pertenecientes a este grupo étnico apoyarán las socializaciones en el marco de la pasantía social (retibución social que realizan los beneficiarios a la ciudad a través de acciones y estrategias que impacten en su territorio y comunidad). 
1. Se aplicará 15 puntos del criterio de vulnerabilidad estructural (máximo puntaje) para personas pertenecientes a grupos étnicos que cumplan con los requisitos mínimos de participación. 
</t>
  </si>
  <si>
    <t>Dirección de Relaciones con los Sectores de Educación Superior y Educación para el Trabajo</t>
  </si>
  <si>
    <t>Agencia Distrital para la Educación Superior, la Ciencia y la Tecnología ATENEA</t>
  </si>
  <si>
    <t>Subgerente de Planeación</t>
  </si>
  <si>
    <t>2. Operativización de la estrategia integral focalizada en concertación con el pueblo Rrom, para socializar las convocatorias de acceso a la educación superior y a la educación Posmedia, y un puntaje diferencial para los miembros del pueblo Rrom que participen en las convocatorias de los programas de acceso a la educación superior y posmedia dirigidas a las y los jóvenes egresados de colegios del sistema educativo distrital, en los niveles técnico, tecnológico, universitario incluye: diseño, elaboración e impresión o producción de materiales pedagógicos, audiovisuales, así como gastos logísticos en escenarios, reuniones que impliquen el pago de eventos, bienes y servicios tradicionales que garanticen la participación y la incidencia real y efectiva de jóvenes del Pueblo Rrom de Bogotá</t>
  </si>
  <si>
    <t xml:space="preserve">2. Consolidación de materiales audiovisuales, gráficos y pedagógicos realizados desde la Oficina Asesora de Comunicaciones de la Agencia Atenea en articulación con los jóvenes benficiarios del programa Jóvenes a la E pertenecientes al Pueblo Rrom que participen voluntariamente, para su divulgación y socialización. Adicionalmente, para los espacios de socialización la  Agencia  gestiona espacios de socialización con recursos propios que implican: talento humano del equipo de acompañamiento, material gráfico físico y traslado de equipos de computo para apoyar la inscripción. </t>
  </si>
  <si>
    <t xml:space="preserve">Estrategia diferencial Rrom para el acceso al Sistema Educativo Oficial a la población Rrom a partir de lo establecido en la Resolución de Gestión de la Cobertura anual, que garantice la priorización de cupos escolares para el pueblo Rrom en Instituciones Educativas Distritales cercanas al territorio focalizado (Cercanía a lugares de residencia) concertado con el consejo consultivo Rrom conforme al decreto 817 de 2019
</t>
  </si>
  <si>
    <t>Porcentaje de la Estrategia diferencial Rrom para garantizar el acceso de la Población Rrom al Sistema Educativo Oficial.</t>
  </si>
  <si>
    <t>(Número de estudiantes Rrom matriculados en el marco de la estrategia Diferencial a colegios oficiales/ Número de niños, niñas y jóvenes Rrom que requieren vinculación)*100</t>
  </si>
  <si>
    <t>1. Contratación de 1 equipo técnico de dos (2) profesionales con experiencia en el zakono y usos y costumbres Rrom para ejecutar una (1) estrategia diferencial Rrom para el acceso al Sistema Educativo Oficial a la población Rrom a partir de lo establecido en la Resolución de Gestión de la Cobertura anual, que garantice la priorización de cupos escolares para el pueblo Rrom en Instituciones Educativas Distritales cercanas al territorio focalizado (Cercanía a lugares de residencia)r, este equipo avalado por la instancia consultiva del Pueblo Rrom.</t>
  </si>
  <si>
    <r>
      <rPr>
        <sz val="18"/>
        <color rgb="FF000000"/>
        <rFont val="Arial Narrow"/>
      </rPr>
      <t xml:space="preserve">Se propone a la consultiva Rrom impulsar conjuntamente la caracterización de la población Rrom desdescolarizada, su acceso a la oferta educativa distrital y la correcta caracterizacion en el SIMAT que permita tener una matrícula representativa respecto a la matrícula total de grupos étnicos, a través de las siguientes actividades: </t>
    </r>
    <r>
      <rPr>
        <b/>
        <u/>
        <sz val="18"/>
        <color rgb="FF000000"/>
        <rFont val="Arial Narrow"/>
      </rPr>
      <t xml:space="preserve">1) Estrategia de Búsqueda Activa:
</t>
    </r>
    <r>
      <rPr>
        <sz val="18"/>
        <color rgb="FF000000"/>
        <rFont val="Arial Narrow"/>
      </rPr>
      <t xml:space="preserve">
Se dará el acercamiento directo con la instancia consultiva Rrom para identificar conjuntamente el territorio a abordar, las jornadas y fechas del proceso.
Se realizará la priorización en jornadas de socialización del proceso de gestión de la cobertura con la instancia consultiva Rrom.
Se brindará atención prioritaria y permanente a las solicitudes de cupos a estudiantes nuevos, cuando se identifiquen barreras en el proceso de asignación de cupo escolar.
Se realizará seguimiento al proceso de formalización de la matrícula y sus novedades.
</t>
    </r>
    <r>
      <rPr>
        <b/>
        <u/>
        <sz val="18"/>
        <color rgb="FF000000"/>
        <rFont val="Arial Narrow"/>
      </rPr>
      <t xml:space="preserve">2) Encuentros de Incidencia
</t>
    </r>
    <r>
      <rPr>
        <sz val="18"/>
        <color rgb="FF000000"/>
        <rFont val="Arial Narrow"/>
      </rPr>
      <t xml:space="preserve">Se propone realizar una serie encuentros dirigidos a Direcciones Locales de Educación e instituciones educativas distritales de manera periódica y con la determinación de un cronograma anual, a partir de:
Sensibilizar sobre pertenencia étnica – pueblo Rrom y las barreras interpuestas por el Sistema.
Socialización de los marcos normativos, con especial énfasis en la priorización que establece la Resolución 1432 del 2024 de Matrícula.
Importancia de caracterizar al pueblo Rrom en el Sistema Integrado de Matrícula -SIMAT-
Cómo hacer la identificación o incidencia en el proceso de autorreconocimiento para la caracterización en el SIMAT.
Se propone que estos encuentros sean en doble vía, para poder hablar con las familias dle pueblo Rrom de la importancia del autorreconocimiento desde el momento de solicitar un cupo escolar.
</t>
    </r>
    <r>
      <rPr>
        <b/>
        <u/>
        <sz val="18"/>
        <color rgb="FF000000"/>
        <rFont val="Arial Narrow"/>
      </rPr>
      <t xml:space="preserve">
3. Campaña de divulgación y movilización
</t>
    </r>
    <r>
      <rPr>
        <sz val="18"/>
        <color rgb="FF000000"/>
        <rFont val="Arial Narrow"/>
      </rPr>
      <t xml:space="preserve">Se propone crear y realizar piezas comunicacionales como herramientas para fortalecer el proceso de identificación, el registro de la población en el SIMAT, así como la orientación a las familias Rrom, para que accedan al proceso de solicitud de cupo y novedades de matrícula, a partir de:
Vídeo sensibilización en articulación por la instancia consultiva Rrom.
ABC sobre la ruta de acceso al proceso de solicitud de cupo escolar, canales de información y cronograma.
Tutoriales sobre el debido proceso de caracterización en el SIMAT.
Y la estructuración de un proceso de divulgación a DILES, IED, familias y estudiantes Rrom.
</t>
    </r>
  </si>
  <si>
    <t>Dirección de Cobertura</t>
  </si>
  <si>
    <t>2. Operativización incidente de una (1) estrategia diferencial étnico para el acceso al Sistema Educativo Oficial a la población Rrom a partir de lo establecido en la Resolución de Gestión de la Cobertura anual, que garantice la priorización de cupos escolares para el pueblo Rrom en Instituciones Educativas Distritales cercanas al territorio focalizado (Cercanía a lugares de residencia): incluye la elaboración, socialización, distribución de medios de promoción, así como la garantía de la participación del Pueblo Rrom en reuniones, escenarios y/o pachiv por cada una de las organizaciones Gitanas.</t>
  </si>
  <si>
    <t>3.  Construcción técnica, elaboración y distribución de insumos pedagógicos (folletos, videos informativos, guias o manuales para  socialización y apropiación de los resultados de la estrategia diferencial étnica para el acceso al Sistema Educativo Oficial a la población Rrom a partir de lo establecido en la Resolución de Gestión de la Cobertura anual, que garantice la priorización de cupos escolares para el pueblo Rrom en Instituciones Educativas Distritales cercanas al territorio focalizado (Cercanía a lugares de residencia)  y con cumplimiento de la Ley 1381 de 2010..</t>
  </si>
  <si>
    <t>Estrategia de Educación flexible (por ciclos) con enfoque diferencial y etario étnico Rrom diseñada e implementada concertada con el Consejo Consultivo Rrom y su normativa vigente.</t>
  </si>
  <si>
    <t>Porcentaje de implementación de la Estrategia de Educación flexible (por ciclos) con enfoque diferencial y etario étnico Rrom concertada con el Consejo Consultivo Rrom y su normativa vigente.</t>
  </si>
  <si>
    <t>(avance de implementación de la Estrategia de Educación flexible (por ciclos) con enfoque diferencial y etario étnico Rrom/ estrategia programada)*100</t>
  </si>
  <si>
    <t>1. Contratación de 1 equipo técnico de dos (2) profesionales con experiencia en el zakono y usos y costumbres Rrom para ejecutar una (1) estrategia de Educación flexible (por ciclos) con enfoque diferencial y etario étnico Rrom diseñada e implementada, este equipo avalado por la instancia consultiva del Pueblo Rrom.</t>
  </si>
  <si>
    <t>1. Contratación de 1  profesional de Educación o Ciencias humanas, con experiencia en: trabajo con establecimientos educativos y conocimiento  en currículo, zakono, usos y costumbres Rrom, para dar cumplimiento a los productos concertados en CONPES</t>
  </si>
  <si>
    <t>Dirección de Inclusión e Integración de Poblaciones</t>
  </si>
  <si>
    <t>2. Operativización incidente de una (1) estrategia de Educación flexible (por ciclos) con enfoque diferencial y etario étnico Rrom diseñada e implementada: incluye la elaboración, socialización, distribución de medios de promoción, así como la garantía de la participación del Pueblo Rrom en la programación de la estrategia.</t>
  </si>
  <si>
    <t xml:space="preserve"> 2. Implementación de una (1) estrategia de Educación flexible (por ciclos) con enfoque diferencial y etario étnico Rrom diseñada e implementada por el profesional contratado: incluye la elaboración, socialización, distribución de medios de promoción, así como la garantía de la participación del Pueblo Rrom en la programación de la estrategia.</t>
  </si>
  <si>
    <t>3.  Construcción técnica, elaboración y distribución de insumos pedagógicos (folletos, videos informativos, guias o manuales para  socialización y apropiación de la  estrategia de Educación flexible (por ciclos) con enfoque diferencial y etario étnico Rrom diseñada e implementada  y con cumplimiento de la Ley 1381 de 2010..</t>
  </si>
  <si>
    <t>3.  Construcción técnica y elaboración de insumos pedagógicos (folletos, videos informativos, guias o manuales para  socialización y apropiación de la  estrategia de Educación flexible (por ciclos) con enfoque diferencial y etario étnico Rrom diseñada e implementada  y con cumplimiento de la Ley 1381 de 2010</t>
  </si>
  <si>
    <t>Estrategia de incorporación de elementos para la variable "racismo hacia el pueblo Rrom" en concertación con el Consejo Consultivo Rrom y su normativa vigente en el Sistema de Alertas de la SED y seguimiento en el sistema educativo.</t>
  </si>
  <si>
    <t>Porcentaje de implementación de la Estrategia de incorporación de elementos para la variable "racismo hacia el pueblo Rrom" en concertación con el Consejo Consultivo Rrom y su normativa vigente en el Sistema de Alertas de la SED y seguimiento en el sistema educativo.</t>
  </si>
  <si>
    <t>(Avance de la implementación de la Estrategia/Estrategia Programada)*100</t>
  </si>
  <si>
    <t>1. Contratación de 1 equipo técnico de dos (2) profesionales con experiencia en el zakono y usos y costumbres Rrom para ejecutar una (1) estrategia de incorporación de elementos para la variable "racismo hacia el pueblo Rrom", este equipo avalado por la instancia consultiva del Pueblo Rrom.</t>
  </si>
  <si>
    <t>1. Ya está contemplado en el item 1 de la columna I, del producto 53, por ser una única contratación para el cumplimiento de todos los productos CONPES.</t>
  </si>
  <si>
    <t>2. Operativización incidente de una (1) estrategia de incorporación de elementos para la variable "racismo hacia el pueblo Rrom"  en el Sistema de Alertas de la SED y seguimiento en el sistema educativo.: incluye la elaboración, socialización, distribución de medios de promoción, así como la garantía de la participación del Pueblo Rrom en la programación de la estrategia.</t>
  </si>
  <si>
    <t>2. Actualización e Implementacion de la Ruta de prevención, atención integral y seguimiento a presuntos casos de racismo y discriminación étnco racial; enmarcardo en el enfoque étnico Rrom</t>
  </si>
  <si>
    <t>3.  Construcción técnica, elaboración y distribución de insumos pedagógicos (folletos, videos informativos, guias o manuales para  socialización y apropiación de la  estrategia de incorporación de elementos para la variable "racismo hacia el pueblo Rrom"  en el Sistema de Alertas de la SED y acciones de seguimiento en el sistema educativo y con cumplimiento de la Ley 1381 de 2010.</t>
  </si>
  <si>
    <t>3. Elaboración de insumos pedagógicos (folletos, videos informativos, guias o manuales) para  socialización y apropiación de la  Estrategia pedagógica mediante la incorporación de la ruta Ruta de prevención, atención integral y seguimiento a presuntos casos de racismo y discriminación étnco racial; enmarcardo en el enfoque étnico Rrom.</t>
  </si>
  <si>
    <t>Estrategia pedagógica diseñada e implementada para apoyar el trabajo de docentes de instituciones educativas Distritales que atiendan niños, niñas y jóvenes del pueblo Rrom en la enseñanza de saberes y conocimientos lingüísticos y culturales de este pueblo, y desarrollo de asesoría técnica para promoverlas, en concertación con la instancia Consultiva del pueblo Rrom y su normativa vigente</t>
  </si>
  <si>
    <t>Porcentaje de avance en el diseño y la implementación de la Estrategia pedagógica para apoyar el trabajo de docentes de instituciones educativas Distritales que atiendan niños, niñas y jóvenes del pueblo Rrom en la enseñanza de saberes y conocimientos lingüísticos y culturales de este pueblo, y desarrollo de asesoría técnica para promoverlas</t>
  </si>
  <si>
    <t>(Avance en el diseño y la implementación de la Estrategia pedagógica para apoyar el trabajo de docentes de instituciones educativas Distritales que atiendan niños, niñas y jóvenes del pueblo Rrom/ Estrategia Concertada)*100</t>
  </si>
  <si>
    <t>1. Contratación de 1 equipo técnico de dos (2) profesionales con experiencia en el zakono y usos y costumbres Rrom para ejecutar una (1 ) estrategia pedagógica diseñada e implementada para apoyar el trabajo de docentes de instituciones educativas Distritales que atiendan niños, niñas y jóvenes del pueblo Rrom en la enseñanza de saberes y conocimientos lingüísticos y culturales de este pueblo, y desarrollo de asesoría técnica para promoverlas, este equipo avalado por la instancia consultiva del Pueblo Rrom.</t>
  </si>
  <si>
    <t xml:space="preserve">Es importante aclarar que de acuerdo a informacion aportada por  la base de Simat y la referente Rrom Miyer Zoraida Montoya de la DIIP, se cuenta con una matrícula de estudiantes de la comunidad Rrom de 13 estudiantes en la IED Feliza Bursztyn en la localidad de Kennedy. Además  que dando curso al cumplimiento del producto acordado en el marco de la metodología Conpes, ya se inicio proceso  de alistamiento proyectando objeto contaractual y obligaciones del profesional  encargado de  construir la estrategía pedagógica, se realizaron entrevistas a las HV enviadas por la comunidad, se selecciono la profesional y estamos a la espera del aval de la misma por parte de la comunidad para continuar  con el proceso de contratación. La DEPB cuenta con  una profesional que acompñará desde la asistencia técnica a  la rteferente Rrom </t>
  </si>
  <si>
    <t>$ 26,30</t>
  </si>
  <si>
    <t>$ 48,21</t>
  </si>
  <si>
    <t>Dirección de Educación Preescolar y Básica</t>
  </si>
  <si>
    <t>2. Operativización incidente de una (1) estrategia pedagógica diseñada e implementada para apoyar el trabajo de docentes de instituciones educativas Distritales que atiendan niños, niñas y jóvenes del pueblo Rrom en la enseñanza de saberes y conocimientos lingüísticos y culturales de este pueblo, y desarrollo de asesoría técnica para promoverlas.: incluye la elaboración, socialización, distribución de medios de promoción, así como la garantía de la participación del Pueblo Rrom en la programación de la estrategia.</t>
  </si>
  <si>
    <t>Las acciones planteadas en el marco de la operativización hacen parte de la construcción e implementación de la estrategia pedagógica, para la cual se proyecta la participación y contreatción del pueblo Rrom.</t>
  </si>
  <si>
    <t>3.  Construcción técnica, elaboración y distribución de insumos pedagógicos (folletos, videos informativos, guias o manuales para  socialización y apropiación de la  Estrategia pedagógica diseñada e implementada para apoyar el trabajo de docentes de instituciones educativas Distritales que atiendan niños, niñas y jóvenes del pueblo Rrom en la enseñanza de saberes y conocimientos lingüísticos y culturales de este pueblo, y desarrollo de asesoría técnica para promoverlas y con cumplimiento de la Ley 1381 de 2010.</t>
  </si>
  <si>
    <t>Esta propuesta esta proyectada en el plan de trabajo pensado en el marco del producto concertado.</t>
  </si>
  <si>
    <t>Mesa técnica mixta periódica o cuando la situación lo amerite para la transversalización y seguimiento del enfoque diferencial étnico Rrom en el sector Educación en concertación con el Consejo Consultivo Rrom y su normativa vigente</t>
  </si>
  <si>
    <t>Número de mesas técnicas mixtas periódicas o cuando la situación lo amerite para la transversalización y seguimiento del enfoque diferencial étnico Rrom en el sector Educación en concertación con el Consejo Consultivo Rrom y su normativa vigente</t>
  </si>
  <si>
    <t>Sumatoria de mesas técnicas mixtas periódicas o cuando la situación lo amerite para la transversalización y seguimiento del enfoque diferencial étnico Rrom en el sector Educación en concertación con el Consejo Consultivo Rrom y su normativa vigente</t>
  </si>
  <si>
    <t>1. Contratación de un equipo de dos (2) profesionales del Pueblo Rrom para la puesta en funcionamiento de una (1) Mesa técnica mixta periódica o cuando la situación lo amerite para la transversalización y seguimiento del enfoque diferencial étnico Rrom en el sector Educación, este equipo avalado por la instancia consultiva del Pueblo Rrom.</t>
  </si>
  <si>
    <t>1.Ya está contemplado en el item 1 de la columna I, del producto 53, por ser una única contratación para el cumplimiento de todos los productos CONPES.</t>
  </si>
  <si>
    <t>2. Realización de dos (2) mesas técnicas mixtas para la transversalización y seguimiento del enfoque diferencial étnico Rrom en el sector Educación: incluye la elaboración, socialización, distribución de medios de promoción, así como la garantía de la participación del Pueblo Rrom en la programación de la estrategia.</t>
  </si>
  <si>
    <t xml:space="preserve">2. Realización de una mesa técnica para cada semestre del año, o cuando la situación lo amerite, para la actualización del enfoque diferencial étnico Rrom en el PEI del colegio, que cuenta con el acompañamiento técnico y pedagógico del profesional contratado. Se ve la necesidad de articular con el colegio para su socialización y divulgación. </t>
  </si>
  <si>
    <t>3.  Elaboración de insumos pedagógicos (folletos, videos informativos, guias o manuales para  socialización y apropiación de la  Estrategia pedagógica diseñada e implementada para apoyar el trabajo de docentes de instituciones educativas Distritales que atiendan niños, niñas y jóvenes del pueblo Rrom en la enseñanza de saberes y conocimientos lingüísticos y culturales de este pueblo. Para su divulgación se ve la necesidad de articular con la Institución Educativa donde se vaya a implementar.</t>
  </si>
  <si>
    <t>Lineamientos de Atención Diferencial en Educación a niños, niñas, jóvenes y adultos del Pueblo Rrom implementados en las instituciones educativos que atienden al Pueblo concertada con el Consejo Consultivo Rrom y la normatividad vigente</t>
  </si>
  <si>
    <t>Porcentaje de implementación de los Lineamientos de Atención Diferencial en Educación a niños, niñas, jóvenes y adultos del Pueblo Rrom.</t>
  </si>
  <si>
    <t>(Avance en la implementación de los lineamientos de Atención Diferencial en Educación a niños, niñas, jóvenes y adultos del Pueblo Rrom/Lineamientos programados)*100</t>
  </si>
  <si>
    <t>1. Contratación de un equipo técnico compuesto por dos (2) profesionales para el diseño, concertación e implementación de lineamientos de Atención Diferencial en Educación a niños, niñas, jóvenes y adultos del Pueblo Rrom en las instituciones educativos que atienden al Pueblo Rrom, este equipo avalado por la instancia consultiva del Pueblo Rrom.</t>
  </si>
  <si>
    <t>2. Socialización e implementación de lineamientos de Atención Diferencial en Educación a niños, niñas, jóvenes y adultos del Pueblo Rrom en  los PEI de las instituciones educativos que atienden al Pueblo Rrom: incluye la elaboración, socialización, distribución de medios de promoción, así como la garantía de la participación del Pueblo Rrom en la socialización y apropiación de los lineamientos de atención diferencial étnica.</t>
  </si>
  <si>
    <t>2. Socialización para la implementación de lineamientos de Atención Diferencial en Educación a niños, niñas, jóvenes y adultos del Pueblo Rrom en  las jornadas pedagógicas Institucinales del Distrito, donde se encuentren nuestros estudiantes matriculados.</t>
  </si>
  <si>
    <t>3.  Construcción técnica, elaboración y distribución de insumos pedagógicos (folletos, videos informativos, guias o manuales para  socialización y apropiación de Lineamientos de Atención Diferencial en Educación a niños, niñas, jóvenes y adultos del Pueblo Rrom y con cumplimiento de la Ley 1381 de 2010.</t>
  </si>
  <si>
    <t>3.  Elaboración y distribución de insumos pedagógicos (folletos, videos informativos, guias o manuales para  socialización y apropiación de Lineamientos de Atención Diferencial en Educación a niños, niñas, jóvenes y adultos del Pueblo Rrom y con cumplimiento de la Ley 1381 de 2010.</t>
  </si>
  <si>
    <t>Beneficios del Programa de Movilidad Escolar asignados a los estudiantes del Pueblo Rrom caracterizados con enfoque diferencial étnico en el Sistema Integrado de Matrículas - SIMAT, de acuerdo con las condiciones operativas que se encuentren vigentes establecidas por la Secretaría de Educación del Distrito, bajo la vigilancia del Consejo Consultivo y de Concertación Rrom de Bogotá</t>
  </si>
  <si>
    <t>Porcentaje de estudiantes del Pueblo Rrom de la matrícula oficial del Distrito, beneficiados del Programa de Movilidad escolar</t>
  </si>
  <si>
    <t>(Número de estudiantes de la matricula oficial, caracterizados como Rrom con beneficio de movilidad / Número de estudiantes de la matricula oficial, caracterizados como Rrom que solicitan beneficio de movilidad y cumplen con las condiciones de manual operativo) * 100</t>
  </si>
  <si>
    <t>1. Contratación d e1 equipo de (2) referentes profesionales para el acceso y coordinación del Programa de Movilidad Escolar asignados a los estudiantes del Pueblo Rrom, así como para su proceso de caracterización con enfoque diferencial étnico en el Sistema Integrado de Matrículas - SIMAT, de acuerdo con las condiciones operativas que se encuentren vigentes establecidas por la Secretaría de Educación del Distrito, bajo la vigilancia del Consejo Consultivo y de Concertación Rrom de Bogotá</t>
  </si>
  <si>
    <t>Los recursos programados en la política pública 2024-2036, es para la prestación del servicio de movilidad escolar para los estudiantes que requieran el beneficio y cumplan los requisitos de asignación del Manual Operativo del PME.
Actualmente los recursos disponibles para la prestación del servicio no permiten la contratación de un personal especifico para atender el requerimiento, teniendo en cuenta que desde la DBE se garantiza la atención de manera general al 100% de las necesidades de las IED en cuanto a las solicitudes de las modalidades del PME siempre y cuando se cumpla con los requisitos.
La caracterización étnica del pueblo Rrom en el SIMAT, es:
1. Es responsabilidad de los acudientes y padres de familia en el momento de la matrícula en la IED.
2. Es responsabilidad de la IED, quien adelanta el proceso de formalización de matrícula del estudiante en el SIMAT, de acuerdo con los lineamientos de la Dirección de Cobertura.
La asignación de los beneficios del PME, se realizan de acuerdo con la caracterización en el SIMAT que es la base oficial para realizar la focalización de los beneficiarios de acuerdo con las condiciones establecidas en el Manual Operativo del PME.</t>
  </si>
  <si>
    <t>2. Bogotá confía en su bien-estar</t>
  </si>
  <si>
    <t>Dirección de Bienestar Estudiantil</t>
  </si>
  <si>
    <t>2. Socialización e implementación del Programa de Movilidad Escolar asignados a los estudiantes del Pueblo Rrom que se encuentren en el Sistema Integrado de Matrículas - SIMAT,  incluye la elaboración, socialización, distribución de medios de promoción, así como la garantía de la participación del Pueblo Rrom en la programación de la estrategia.</t>
  </si>
  <si>
    <t>La socialización de cómo se implementa el PME, la adelantará el equipo técnico del programa en mesas de trabajo trimestrales con los líderes de la mesa consultiva del pueblo Rrom, teniendo en cuenta la caracterización de los estudiantes en el SIMAT.</t>
  </si>
  <si>
    <t>Estrategia para la conmemoración del Día del Pueblo Rrom y Día de la Mujer Gitana en las Instituciones Educativas de Bogotá que atienden niños y niñas Rrom y otras que sean concertadas entre la SED y el Consejo Consultivo Rrom y su normatividad vigente</t>
  </si>
  <si>
    <t>Porcentaje de implementación de la estrategia para la conmemoración del Día del Pueblo Rrom y Día de la Mujer Gitana en las Instituciones Educativas de Bogotá que atienden niños y niñas Rrom y otras que sean concertadas entre la SED y el Consejo Consultivo Rrom y su normatividad vigente.</t>
  </si>
  <si>
    <t>(Avance en la implementación de la  estrategia para la conmemoración del Día del Pueblo Rrom y Día de la Mujer Gitana en las Instituciones Educativas de Bogotá que atienden niños y niñas Rrom/Estrategia Concertada)*100</t>
  </si>
  <si>
    <t>1. Apoyo financiero a las Organizaciones Gitanas PRORROM y Union Romaní para el Diseño e implementación de una estrategia para la conmemoración del Día del Pueblo Rrom y Día de la Mujer Gitana en las Instituciones Educativas de Bogotá que atienden niños y niñas Rrom conforme a los Decretos Distritales 603 y 623 de 2023: 2 pachiv anuales por conememoración y por organización segun normativa distrital.</t>
  </si>
  <si>
    <t>Programa de alimentación escolar que incluya en los menús de comida caliente con enfoque diferencial étnico Rrom (SIDAE): alimentos, ingredientes y/o preparaciones tradicionales del Pueblo Rrom, en el marco de la normatividad vigente, de acuerdo con la operatividad de la modalidad bajo la vigilancia del Consejo Consultivo y de concertación Rrom</t>
  </si>
  <si>
    <t>Porcentaje de estudiantes del Pueblo Rrom de la matrícula oficial del Distrito, beneficiados del Programa de Alimentación escolar</t>
  </si>
  <si>
    <t>(Número de estudiantes de la matricula oficial, caracterizados como Rrom con beneficio de alimentación escolar  / Número de estudiantes de la matricula oficial, caracterizados como Rrom que cumplen las condiciones del manual operativo) * 100</t>
  </si>
  <si>
    <t>1. Contratación de un equipo técnico compuesto por dos (2) profesionales y 2 Sabedoras para la efectiva implementación del programa de alimentación escolar e inclusión en los menús de comida caliente con enfoque diferencial étnico Rrom (SIDAE): alimentos, ingredientes y/o preparaciones tradicionales del Pueblo Rrom, este equipo con aval de consejo consultivo del Pueblo Rrom.</t>
  </si>
  <si>
    <t>1. Los recursos programados en la política pública 2024-2036, es para la prestación del servicio de alimentación escolar en la modalidad SIDAE y en la concertación del producto no se concertó la contratación de refrentes o enlaces para la ejecución del mismo-
• La contratación se hace a través de los convenios y contratos que realice la Subsecretaría de Acceso y Permanencia, de acuerdo con la normatividad sobre contratación estatal vigente.
• En el PAE para la modalidad SIDAE se tiene convenios de asociación y la contratación se realiza acorde a los criterios y de forma directa con el asociado bajo la normatividad vigente.
• Para la vigencia no sé cuenta con rubro para la contratación.
2 . Se sugiere que los/as representantes del Pueblo Rrom, establezcan una posición clara y precisa a lo planteado en el oficio, S-2024-126145 del 5 de abril de 2024 por la Dirección de Bienestar Estudiantil, ante la Subdirección de Asuntos Indígena y Rrom de la Secretaría de Gobierno y los entes de control.
“…si están dispuestos a que se incluyan las preparaciones e ingredientes concertados previamente en los menús de SIDAE, -se reitera, las cuales se entregan a todos los estudiantes de la matrícula oficial del Distrito, beneficiarios de esta modalidad, como forma de inclusión y reconocimiento de la diversidad cultural y étnica-, dadas las condiciones operativas, normativas y técnicas del PAE, en el oficio”.
Lo anterior dado el desarrollo que tuvo el plan de acción para identificar, alimentos, ingredientes y/o preparaciones de la acción afirmativa relacionada con alimentación escolar, por lo cual es fundamental el contexto que se presenta en el oficio S-2024-126145.</t>
  </si>
  <si>
    <t>2. Socialización e implementación del programa de alimentación escolar e inclusión en los menús de comida caliente con enfoque diferencial étnico Rrom (SIDAE: incluye la elaboración, socialización, distribución de medios de promoción, así como la garantía de la participación del Pueblo Rrom en la socialización y apropiación de los menús Gitanos.</t>
  </si>
  <si>
    <t>Los recursos programados en la política pública 2024-2036, es para la prestación del servicio de alimentación escolar en la modalidad SIDAE
En el PAE se avanzará en el reconocimiento de la cultura alimentaria y la interculturalidad con la inclusión progresiva de las preparaciones del pueblo Rrom, se hará el reporte de las entregas de las preparaciones de la comunidad en el marco de la operatividad vigente.</t>
  </si>
  <si>
    <t>3.  Construcción técnica, elaboración y distribución de insumos pedagógicos (folletos, videos informativos, guias o manuales para  implementación del programa de alimentación escolar e inclusión en los menús de comida caliente con enfoque diferencial étnico Rrom (SIDAE) incluye: la elaboración, socialización, distribución de medios de promoción, así como la garantía de la participación del Pueblo Rrom en la socialización y apropiación de los menús Gitanos y con cumplimiento de la Ley 1381 de 2010.</t>
  </si>
  <si>
    <t>Los recursos programados en la política pública 2024-2036, es para la prestación del servicio de alimentación escolar  en la modalidad SIDAE, la acción concertada no contempla la elaboración y distribución de insumos pedagógicos.  A lo anterior se hará el reporte de las entregas de las preparaciones de la comunidad en el marco de la operatividad vigente</t>
  </si>
  <si>
    <t>Espacios educativos adaptados de acuerdo al Proyecto Educativo Institucional para la atención de los estudiantes del Pueblo Rrom concertado con la instancia consultiva Gitana Distrital conforme a la normatividad vigente.</t>
  </si>
  <si>
    <t>Porcentaje de espacios educativos adaptados de acuerdo a los requerimientos particulares del Proyecto Educativo Institucional para la atención de los estudiantes del Pueblo Rrom</t>
  </si>
  <si>
    <t>(Número de espacios educativos adaptados al Proyecto Educativo Institucional para la atención de los estudiantes del Pueblo Rrom/ Número de espacios requeridos de forma particular conforme al Proyecto Educativo Institucional)*100</t>
  </si>
  <si>
    <t>1. Adecuación de (2) dos espacios educativos de acuerdo al Proyecto Educativo Institucional para la atención de los estudiantes del Pueblo Rrom en la o las instituciones educativas Distritales que atiendan estudiantes Gitanos, previa concertación con el consejo consultivo del Pueblo Rrom</t>
  </si>
  <si>
    <t xml:space="preserve">Desarrollo e implementación de una (1) una estrategia de dotación de dos (2) espacios educativos adaptados de acuerdo al Proyecto Educativo Institucional (PEI) para la atención de los estudiantes del Pueblo Rrom concertado con la instancia consultiva Gitana Distrital: esta dotación se dará posterior a la modificación del PEI de la IED que atienda niños, niñas y jóvenes Rrom e incluye: instrumentos musicales, material pedagógico, equipos de sonido, indumentaria y bienes necesarios para la transmisión de saberes tradicionales Rrom.
Nota. Es importante que se pueda definir con antelación lo que se entiende por indumentaria y bienes necesarios para la transmisión de saberes tradicionales a fin de poder contemplar estos elementos en los planes anuales de compras.  </t>
  </si>
  <si>
    <t>4.31. Atencion del deficit social para un habitat digno</t>
  </si>
  <si>
    <t>4.Bogotá ordena su territorio y avanza en su acción climática</t>
  </si>
  <si>
    <t>Dirección de Construcción y Conservación de Establecimientos Educativos</t>
  </si>
  <si>
    <t>Estrategia de dotación de espacios educativos previamente adaptados de acuerdo al Proyecto Educativo Institucional para la atención de los estudiantes del Pueblo Rrom concertado con la instancia consultiva Gitana Distrital conforme a la normatividad vigente.</t>
  </si>
  <si>
    <t>Porcentaje de avance en la Estrategia de dotación de espacios educativos previamente adaptados de acuerdo al Proyecto Educativo Institucional para la atención de los estudiantes del Pueblo Rrom concertado con la instancia consultiva Gitana Distrital conforme a la normatividad vigente.</t>
  </si>
  <si>
    <t>(Avance en la implementación de la Estrategia de dotación de espacios educativos/Estrategia de dotación de espacios educativos requeridos)*100</t>
  </si>
  <si>
    <t>1. Financiación y materialización de una (1) una estrategia de dotación de dos (2) espacios educativos adaptados de acuerdo al Proyecto Educativo Institucional para la atención de los estudiantes del Pueblo Rrom concertado con la instancia consultiva Gitana Distrital: esta dotación se dará posterior a la modificación del PEI de la IED que atienda niños, niñas y jóvenes Rrom e incluye: instrumentos musicales, material pedagógico, equipos de sonido, indumentaria y demas bienes necesarios para la transmisión de saberes tradicionales Rrom.</t>
  </si>
  <si>
    <t xml:space="preserve">Productos concertados 61 y 62 son muy similares. La contrapropuesta es consolidar en un solo producto con la redacción propuesta en el producto 61. </t>
  </si>
  <si>
    <t>Dirección de Dotaciones Escolares</t>
  </si>
  <si>
    <t xml:space="preserve">Programa integral de formación permanente dirigido a docentes y directivos docentes nombrados en propiedad en la planta del Distrito de acuerdo a la normatividad vigente; concertada con el Consejo Consultivo Rrom y su normativa vigente.
</t>
  </si>
  <si>
    <t>Número de Programas integrales de formación permanente dirigidos a docentes y directivos docentes nombrados en propiedad en la planta del Distrito de acuerdo a la normatividad vigente; concertada con el Consejo Consultivo Rrom y su normativa vigente</t>
  </si>
  <si>
    <t>Sumatoria de Programas integrales de formación permanente dirigido a docentes y directivos docentes nombrados en propiedad en la planta del Distrito de acuerdo a la normatividad vigente; concertada con el Consejo Consultivo Rrom y su normativa vigente</t>
  </si>
  <si>
    <t>1. Contratación de un equipo técnico compuesto por dos (2) profesionales para la implementación de un (1) programa integral de formación en enfoque diferencial étnico Rrom dirigido a docentes y directivos docentes nombrados en propiedad en la planta del Distrito, este equipo avalado por la instancia consultiva del Pueblo Rrom.</t>
  </si>
  <si>
    <r>
      <rPr>
        <sz val="10"/>
        <color rgb="FF000000"/>
        <rFont val="Aptos Estrechos"/>
      </rPr>
      <t xml:space="preserve">1. Invitación a entidades aliadas con experticia en el tema y realización de una alianza con la  </t>
    </r>
    <r>
      <rPr>
        <b/>
        <sz val="10"/>
        <color rgb="FF000000"/>
        <rFont val="Aptos Estrechos"/>
      </rPr>
      <t xml:space="preserve">Entidad Formadora, </t>
    </r>
    <r>
      <rPr>
        <sz val="10"/>
        <color rgb="FF000000"/>
        <rFont val="Aptos Estrechos"/>
      </rPr>
      <t>mejor valorada por el equipo de la Dirección de Formación de Docentes e Innovaciones Pedagógicas y, avalada por la instancia consultiva del pueblo Rrom, para el diseño de un (1) programa integral de formación en enfoque diferencial étnico Rrom dirigido a docentes y directivos docentes nombrados en propiedad en la planta del Distrito.</t>
    </r>
  </si>
  <si>
    <t>Artículo 202</t>
  </si>
  <si>
    <t>Dirección de Formación Docente e Innovaciones Pedagógicas</t>
  </si>
  <si>
    <t>2. Socialización e implementación de  programa integral de formación en enfoque diferencial étnico Rrom dirigido a docentes y directivos docentes nombrados en propiedad en la planta del Distrito: incluye la elaboración, socialización, distribución de medios de promoción, así como la garantía de la participación del Pueblo Rrom en la socialización y apropiación de los docentes para su correcta aplicación en IED.</t>
  </si>
  <si>
    <t>2. Realización del programa de formación dirigido a docentes y directivos docentes nombrados en propiedad en la planta del Distrito, liderado por la entidad formadora elegida previamente.</t>
  </si>
  <si>
    <t>3.  Construcción técnica, elaboración y distribución de insumos pedagógicos (folletos, videos informativos, guias o manuales para  socialización y apropiación del programa integral de formación en enfoque diferencial étnico Rrom dirigido a docentes y directivos docentes nombrados en propiedad en la planta del Distrito y con cumplimiento de la Ley 1381 de 2010.</t>
  </si>
  <si>
    <t>3. Presentación en un evento de cierre del programa integral de formación en enfoque diferencial étnico Rrom, en el cual las y los docentes participantes socialicen las propuestas pedagógicas que elaboraron a partir de su ejercicio formativo en este programa.</t>
  </si>
  <si>
    <t>Estrategia de participacion y educacion ambiental desde el enfoque diferencial etnico Rrom para la divulgacion y el  fortalecimiento de la cultura Rrom con la consulta y participacion en el marco del decreto 817 de 2019.
Nota: el sector incluirá la línea itinerante ambiental Rrom en el marco de  la estrategia AUAMBARI que visibilice y fortalezca las prácticas Rrom en las localidades del Distrito concertado con el Consejo Consultivo Distrital Rrom .</t>
  </si>
  <si>
    <t>Porcentaje de avance de la estrategia de participación y educación ambiental desde el enfoque diferencial étnico Rrom para la divulgación y el fortalecimiento de la cultura Rrom.</t>
  </si>
  <si>
    <t>(Fases de la estrategia de participación y educación ambiental implementadas/Total de fases de la estrategia de participación y educación ambiental programadas) *100</t>
  </si>
  <si>
    <t>Derecho al ambiente saludable y con enfoque en los usos, costumbres, factores territoriales, del riesgo y cultura Rrom</t>
  </si>
  <si>
    <t>1. Contratación de un equipo técnico compuesto por dos (2) profesionales y dos (2) sabedores para la implementación de las diferentes fases de la estrategia de participacion y educacion ambiental desde el enfoque diferencial etnico Rrom para la divulgacion y el  fortalecimiento de la cultura Rrom, este equipo avalado por la instancia consultiva del Pueblo Rrom.</t>
  </si>
  <si>
    <t xml:space="preserve">1. Desde la Secretaria Distrital de Ambiente, se estimo el recursos correspondiente a 1 profesional y 2 bachilleres, dentro de los cuales se encuentra un sabedor. 
2. La SDA, asegurará transporte y apoyo logistico para las actividades que asi lo requieran, asi como refrigerios de la bolsa logistica cuando estos sean requeridos para actividades a desarrollar. (Es importante tener en cuenta que las actividades deberan ser previamente evaluadas y concertadas entre el Consejo Consultivo, los referentes y la SDA).
3. Respecto a los insumos pedagogicos, la OPEL se apoyara en la Oficina Asesora de Comunicaciones, quienes cuentan con recurso humano para la elaboracion de estos formatos solicitados, los cuales seran elaborados en trabajo mancomunado con el equipo Rrom Gitano de la OPEL. 
</t>
  </si>
  <si>
    <t>Articulo 13.</t>
  </si>
  <si>
    <t>4.26. Incremento de la resiliencia al cambio climático y reduccion de la vulnerabilidad</t>
  </si>
  <si>
    <t xml:space="preserve">4. Bogota ordena su territorio y avanza en su accion climatica. </t>
  </si>
  <si>
    <t>Ambiente</t>
  </si>
  <si>
    <t>Secretaría Distrital de Ambiente</t>
  </si>
  <si>
    <t>Ofina de Partcipación, Educación y Localidades</t>
  </si>
  <si>
    <t>2. Socialización e implementación de las diferentes fases de la estrategia de participacion y educacion ambiental desde el enfoque diferencial etnico Rrom para la divulgacion y el  fortalecimiento de la cultura Rrom incluye: bienes y servicios tradicionales, materiales, gastos logísticos y adquisición de bienes y servicios tradicionales para su promoción en espacios o escenarios en la ciudad, entidades, localidades y demas escenarios.</t>
  </si>
  <si>
    <t>3.  Construcción técnica, elaboración y distribución de insumos pedagógicos (folletos, videos informativos, guias o manuales para  la implementación de las diferentes fases de la estrategia de participacion y educacion ambiental desde el enfoque diferencial etnico Rrom para la divulgacion y el  fortalecimiento de la cultura Rrom y con cumplimiento de la Ley 1381 de 2010.</t>
  </si>
  <si>
    <t>Subdireccion de Políticas y Planes Ambientales</t>
  </si>
  <si>
    <t>Secretaría Distrital De Ambiente</t>
  </si>
  <si>
    <t>Componente de enfoque diferencial étnico Rrom (y demás Pueblo étnicos) en la actualización de la Política Pública de Educación Ambiental del Distrito, concertado con las instancias Consultivas Distritales correspondientes concertado con la instancia y la norma vigente.</t>
  </si>
  <si>
    <t>Porcentaje de avance en el Componente de enfoque diferencial étnico Rrom (y demás Pueblos étnicos) en la actualización de la Política Pública Distrital de Educación Ambiental, concertado con las instancias Consultivas Distritales correspondientes y la norma vigente.</t>
  </si>
  <si>
    <t>(Avance en la elaboración del Componente de enfoque diferencial étnico Rrom (y demás Pueblos étnicos) en la actualización de la Política Pública Distrital de Educación Ambiental realizado/Avance en la elaboración del Componente de enfoque diferencial étnico Rrom (y demás Pueblos étnicos) en la actualización de la Política Pública Distrital de Educación Ambiental programado)*100</t>
  </si>
  <si>
    <t>1. Contratación de un equipo técnico compuesto por dos (2) profesionales para la inclusión y concertación del componente de enfoque diferencial étnico Rrom en la actualización de la Política Pública de Educación Ambiental del Distrito, este equipo avalado por la instancia consultiva del Pueblo Rrom.</t>
  </si>
  <si>
    <t xml:space="preserve">1. Desde la Secretaria Distrital de Ambiente, se estimo el recursos correspondiente a 1 profesional y 2 bachilleres, dentro de los cuales se encuentra un sabedor. </t>
  </si>
  <si>
    <t>4.24. Ordenamiento territorial sostenible, equlibrado y participativo</t>
  </si>
  <si>
    <t>Oficina Asesora de Comunicaciones</t>
  </si>
  <si>
    <t>Diseño e implementacion  de una campaña anual de comunicaciones orientada específicamente a visibilizar el Zakono del pueblo gitano y concertarla previamente con la instancia consultiva Rrom de Bogotá.</t>
  </si>
  <si>
    <t>Porcentaje de avance de la campaña de comunicaciones orientada específicamente a visibilizar el Zakono del pueblo gitano</t>
  </si>
  <si>
    <t>(Número de actividades de la campaña ejecutadas/Número de actividades de la campaña programadas) *100</t>
  </si>
  <si>
    <t>1. Contratación de un equipo técnico compuesto por dos (2) profesionales para el diseño e implementacion  de una campaña anual de comunicaciones orientada específicamente a visibilizar el Zakono en temas ambientales del pueblo gitano, este equipo avalado por el Consejo Consultivo Distrital del Pueblo Rrom.</t>
  </si>
  <si>
    <t>1. Desde la Secretaria Distrital de Ambiente, se estimo el recursos correspondiente a 1 profesional y 2 bachilleres, dentro de los cuales se encuentra un sabedor. 
2. La SDA, asegurará transporte y apoyo logistico para las actividades que asi lo requieran, asi como refrigerios de la bolsa logistica cuando estos sean requeridos para actividades a desarrollar. (Es importante tener en cuenta que las actividades deberan ser previamente evaluadas y concertadas entre el Consejo Consultivo, los referentes y la SDA).</t>
  </si>
  <si>
    <t>2. Produccción y post producción de una (1) campaña anual de comunicaciones orientada específicamente a visibilizar el Zakono en temas ambientales del pueblo gitano incluye: bienes y servicios tradicionales, materiales, gastos logísticos y adquisición de bienes y servicios ara su promoción en espacios o escenarios en la ciudad, entidades, localidades y demas escenarios de la SDA.</t>
  </si>
  <si>
    <t>Subdirección de Políticas y Planes Ambientales</t>
  </si>
  <si>
    <t>Lineamientos técnicos para la incorporación del enfoque técnico Rrom en las Comisión Ambientales Locales de Kennedy y Puente Aranda en concertación con la instancia consultiva y su normatividad vigente</t>
  </si>
  <si>
    <t>Porcentaje de avance en la elaboración de los Lineamientos técnicos para la incorporación del enfoque étnico Rrom en las Comisiones Ambientales Locales de Kennedy y Puente Aranda en concertación con la instancia consultiva y su normatividad vigente</t>
  </si>
  <si>
    <t>(Avance en la elaboración de los Lineamientos técnicos para la incorporación del enfoque étnico Rrom en las Comisiones Ambientales Locales de Kennedy y Puente Aranda, realizado /Avance en la elaboración de los Lineamientos técnicos para la incorporación del enfoque étnico Rrom, programado)*100</t>
  </si>
  <si>
    <t>1. Contratación de un equipo técnico compuesto por dos (2) profesionales para el diseño e implementación de lineamientos técnicos para la incorporación del enfoque técnico Rrom en las Comisión Ambientales Locales de Kennedy y Puente Aranda, este equipo avalado por la instancia Consultiva Rrom.</t>
  </si>
  <si>
    <t xml:space="preserve">OBJETIVO 4. Bogota ordena su territorio y avanza en su accion climatica. </t>
  </si>
  <si>
    <t>Espacio físico para la difusión y conocimiento ambiental del Pueblo Rrom, previa concertación con el Consejo Consultivo Rrom, en el marco de las actividades bajo responsabilidad del Jardín Botánico de Bogotá</t>
  </si>
  <si>
    <t>Número de espacios físicos para la difusión y conocimiento ambiental del Pueblo Rrom</t>
  </si>
  <si>
    <t>1. Adecuación y dotación de 1 espacio físico para la difusión y conocimiento ambiental del Pueblo Rrom, en el marco de las actividades bajo responsabilidad del Jardín Botánico de Bogotá</t>
  </si>
  <si>
    <t>1. Espacio físico (zona dispuesta para el evento) para la difusión y el conocimiento ambiental del Pueblo Rrom, previa concertación con el Consejo Consultivo Rrom, en el marco de las actividades bajo responsabilidad del Jardín Botánico de Bogotá.</t>
  </si>
  <si>
    <t>$1,5</t>
  </si>
  <si>
    <t>Jardín Botánico José Celestino Mútis</t>
  </si>
  <si>
    <t>Subdirección Técnica (equipo de agricultura urbana)</t>
  </si>
  <si>
    <t>Capacitación, asistencia técnica y fortalecimiento mediante la entrega de insumos en procesos de agricultura urbana para el pueblo Rrom, previa concertación técnica y social de la iniciativa por parte del Jardín Botánico de Bogotá y el consejo consultivo del pueblo Rrom, para la conformación de una huerta.</t>
  </si>
  <si>
    <t># de actividades de capacitación, asistencia técnica y fortalecimiento en agricultura urbana para la conformación de una huerta</t>
  </si>
  <si>
    <t># de actividades de capacitación, asistencia técnica y fortalecimiento en agricultura urbana  para la conformación de una huerta</t>
  </si>
  <si>
    <t>1. Contratación de 1 equipo técnico compuesto de dos (2) profesionales para la capacitación, asistencia técnica y fortalecimiento mediante la entrega de insumos en procesos de agricultura urbana para el pueblo Rrom, y puesta en funcionamiento de una huerta.</t>
  </si>
  <si>
    <t>1. Capacitación, asistencia técnica y fortalecimiento mediante la entrega de insumos en procesos de agricultura urbana por parte de profesionales del equipo del Jardín Botánico en huertas caseras del pueblo Rrom, previa concertación técnica y social de la iniciativa y de acuerdo a las solicitudes del consultivo Rrom.</t>
  </si>
  <si>
    <t>$4,8</t>
  </si>
  <si>
    <t>$5,25</t>
  </si>
  <si>
    <t>$5,77</t>
  </si>
  <si>
    <t>$6,35</t>
  </si>
  <si>
    <t>$6,98</t>
  </si>
  <si>
    <t>2. Apoyo logístico y financiero para brindar servicios de capacitación, asistencia técnica y fortalecimiento mediante la entrega de insumos en procesos de agricultura urbana para el pueblo Rrom.</t>
  </si>
  <si>
    <t>Subdirección técnica y operativa</t>
  </si>
  <si>
    <t>Participación en proyectos de arborización, jardinería y mantenimiento de coberturas vegetales, en concertación con el consejo consultivo del pueblo Rrom y la normativa vigente.</t>
  </si>
  <si>
    <t>Número de acciones de participación en proyectos de arborización, jardinería y mantenimiento de coberturas vegetales</t>
  </si>
  <si>
    <t>Número de acciones de participación en proyectos de arborización, jardinería y mantenimiento</t>
  </si>
  <si>
    <t>1. Apoyo logístico y financiero para garantizar la participación en proyectos de arborización, jardinería y mantenimiento de coberturas vegetales en las localidades de Kennedy y Puente Aranda o Jardín Botánico si se establece una huerta del Pueblo Rrom.</t>
  </si>
  <si>
    <t>Participación en proyectos de arborización, jardinería y mantenimiento de coberturas vegetales en las localidades de Kennedy y Puente Aranda, en concertación con el consejo consultivo del pueblo Rrom y la normativa vigente.</t>
  </si>
  <si>
    <t>Instituto Distrital de Gestión de Riesgos y Cambio Climático.</t>
  </si>
  <si>
    <t>Subdirección para la reducción del riesgo y adaptación al cambio Climático(en coordinación con la subdireccion de análisis de riesgos y efectos del cambio climático y la Subdirección de manejo de emergencias y desastres)</t>
  </si>
  <si>
    <t>Acciones integrales para la gestión de riesgos y cambio climático (con responsabilidad directa de las subdirecciones de conocimiento, reducción y manejo)  con enfoque diferencial y territorial Rrom concertada con la instancia consultiva Rrom de Bogotá.</t>
  </si>
  <si>
    <t># Acciones  integrales para gestion de riesgos y desastres con enfoque diferencial y territorial Rrom</t>
  </si>
  <si>
    <t># Acciones integrales para la gestion de riesgos y cambio climático con enfoque diferencial y territorial Rrom/19</t>
  </si>
  <si>
    <t>1. Contratación de 1 equipo técnico compuesto de dos (2) profesionales para la implementación de acciones integrales para la gestión de riesgos y cambio climático (con responsabilidad directa de las subdirecciones de conocimiento, reducción y manejo)  con enfoque diferencial y territorial Rrom, este equipo avalado por el Consejo Consultivo Rrom.</t>
  </si>
  <si>
    <t>1. Contratación de 1 persona por cuatro meses, del 2025 al 2028, para la implementación de acciones integrales y para la estrategia de educación en gestión de riesgos y cambio climático (con responsabilidad directa de las subdirecciones de conocimiento, reducción y manejo) con enfoque diferencial y territorial Rrom.</t>
  </si>
  <si>
    <t>4.28. Gestion del riesgo de desastres para un territorio seguro</t>
  </si>
  <si>
    <t>2. Apoyo logístico y financiero para para la implementación de acciones integrales para la gestión de riesgos y cambio climático (con responsabilidad directa de las subdirecciones de conocimiento, reducción y manejo)  con enfoque diferencial y territorial Rrom  incluye: bienes y servicios tradicionales, materiales y apoyo que garanticen la participación del Pueblo Rrom en las jornadas y 2 pachiv por año.</t>
  </si>
  <si>
    <t>Subdireccion para la reduccion del riesgo y adaptacion al cambio climatico</t>
  </si>
  <si>
    <t>Estrategia de educación para la reducción del riesgo y adaptación al cambio climático con enfoque diferencial del Pueblo Rrom en concertación con la instancia consultiva y su normatividad vigente</t>
  </si>
  <si>
    <t>% de avance de la estrategia de educación para la reducción del riesgo y adaptación al cambio climático con enfoque diferencial del Pueblo Rrom en concertación con la instancia consultiva y su normatividad vigente</t>
  </si>
  <si>
    <t>(Avance de la estrategia de educación para la reducción del riesgo y adaptación al cambio climático con enfoque diferencial del Pueblo Rrom/Avance Programado)*100</t>
  </si>
  <si>
    <t>1. Contratación de 1 equipo técnico compuesto de dos (2) profesionales para la implementación de una (1) estrategia de educación para la reducción del riesgo y adaptación al cambio climático con enfoque diferencial del Pueblo Rrom, este equipo avalado por el Consejo Consultivo Rrom.</t>
  </si>
  <si>
    <t>2. Apoyo logístico y financiero para para la implementación de la estrategia de educación para la reducción del riesgo y adaptación al cambio climático con enfoque diferencial del Pueblo Rrom  incluye: bienes y servicios tradicionales, materiales y apoyo que garanticen la participación del Pueblo Rrom en las jornadas y 2 pachiv por año.</t>
  </si>
  <si>
    <t>Instituto Distrital de Protección y Bienestar Animal</t>
  </si>
  <si>
    <t>Subdirección de Atención a la Fauna</t>
  </si>
  <si>
    <t>Estrategia de atención integral de fauna doméstica en la Kumpania Rrom concertado con la instancia consultiva Rrom de Bogotá</t>
  </si>
  <si>
    <t>Número de jornadas de atención integral para animales de compañía en la Kumpania Rrom realizadas</t>
  </si>
  <si>
    <t>Sumatoria de jornadas realizadas de atención integral para animales de compañía en la Kumpania Rrom</t>
  </si>
  <si>
    <t>1. Contratación de 1 equipo técnico compuesto de dos (2) profesionales para la implementación de una (1) estrategia de atención integral de fauna doméstica en la Kumpania Rrom, este equipo avalado por el Consejo Consultivo Rrom.</t>
  </si>
  <si>
    <t>Articulo 9.</t>
  </si>
  <si>
    <t>2.16. Bogotá protege todas las formas de vida</t>
  </si>
  <si>
    <t>2. Apoyo logístico y financiero para para la implementación de la Estrategia de atención integral de fauna doméstica en la Kumpania Rrom  incluye: bienes y servicios tradicionales, materiales y apoyos que garanticen la participación del Pueblo Rrom en las jornadas y 2 pachiv por año.</t>
  </si>
  <si>
    <t>Subdirección de Cultura y Gestión del Conocimiento</t>
  </si>
  <si>
    <t>Estrategia Pedagógica en temas de protección y bienestar animal para la Kumpania Rrom  en concertación con la instancia consultiva Rrom y su normativa Vigente</t>
  </si>
  <si>
    <t>% de avance de la estrategia Pedagógica en temas de protección y bienestar animal para la Kumpania Rrom</t>
  </si>
  <si>
    <t>1. Contratación de 1 equipo técnico compuesto de dos (2) profesionales para la implementación de una (1) estrategia Pedagógica en temas de protección y bienestar animal para la Kumpania Rrom, este equipo avalado por el Consejo Consultivo Rrom.</t>
  </si>
  <si>
    <t xml:space="preserve">Articulo 9. </t>
  </si>
  <si>
    <t>(Número de actividades pedagógicas realizadas para la implementación de la  estrategia Pedagógica en temas de protección y bienestar animal/Número de actividades pedagógicas programadas para la ejecución de la estrategia Pedagógica en temas de protección y bienestar animal)*100</t>
  </si>
  <si>
    <t>2. Apoyo logístico y financiero para para la implementación de la Estrategia Pedagógica en temas de protección y bienestar animal para la Kumpania Rrom  incluye: bienes y servicios tradicionales, materiales y apoyos que garanticen la participación del Pueblo Rrom en las jornadas y 2 pachiv por año.</t>
  </si>
  <si>
    <t>Secretaría Distrital de Cultura, Recreación y Deporte</t>
  </si>
  <si>
    <t>Dirección de Asuntos Locales y Participación</t>
  </si>
  <si>
    <t>Porcentaje de avance de la estrategias para la protección, fortalecimiento, reconocimiento, fomento, formación y sensibilización de las prácticas culturales del Pueblo Rrom.</t>
  </si>
  <si>
    <t>(Porcentaje de avance ejecutado de la estrategias para la protección, fortalecimiento, reconocimiento, fomento, formación y sensibilización de las prácticas culturales del Pueblo Rrom./Avance Programado)*100</t>
  </si>
  <si>
    <t>3. Bogotá confia en su potencial</t>
  </si>
  <si>
    <t>Derecho a la  integridad étnica y cultural</t>
  </si>
  <si>
    <t>1. Contratación de un equipo técnico compuesto por dos (2) profesionales para la implementación de tres (3) estrategias para la protección, fortalecimiento, reconocimiento, fomento, formación y sensibilización de las prácticas culturales del pueblo gitano en Bogotá, este equipo avalado por la instancia consultiva del Pueblo Rrom.</t>
  </si>
  <si>
    <t xml:space="preserve">"Artículo 5. Objetivos Estratégicos
(Nota: la información se diligencia con base en el artículado del ante proyecto del PDD, el cual esta sujeto a cambios en su trámite ante el CTPD y el Consejo Distrital)
"
</t>
  </si>
  <si>
    <t>15. Bogotá deportiva, recreativa, artística, patrimonial e intercultural
(Nota: la información se diligencia con base en el artículado del ante proyecto del PDD, el cual esta sujeto a cambios en su trámite ante el CTPD y el Consejo Distrital)</t>
  </si>
  <si>
    <t>2. Bogotá confía en su bien-estar
(Nota: la información se diligencia con base en el artículado del ante proyecto del PDD, el cual esta sujeto a cambios en su trámite ante el CTPD y el Consejo Distrital)</t>
  </si>
  <si>
    <t>8027 - Fortalecimiento de la gobernanza territorial, la participación incidente y la atención diferenciada de los grupos étnicos, etarios y sectores sociales desde las prácticas culturales en Bogotá D.C. (Código BPIN: 2024110010217)</t>
  </si>
  <si>
    <t>$30</t>
  </si>
  <si>
    <t>$33</t>
  </si>
  <si>
    <t>$36</t>
  </si>
  <si>
    <t>$40</t>
  </si>
  <si>
    <t>$ 139</t>
  </si>
  <si>
    <t>Cultura, Recreación y Deporte</t>
  </si>
  <si>
    <t>2. Socialización e implementación de tres (3) estrategias para la protección, fortalecimiento, reconocimiento, fomento, formación y sensibilización de las prácticas culturales del pueblo gitano en Bogotá: incluye la elaboración, socialización, distribución de medios de promoción, así como la garantía de la participación del Pueblo Rrom en la socialización y apropiación en los escenarios acordados.</t>
  </si>
  <si>
    <t>3.  Construcción técnica, elaboración y distribución de insumos pedagógicos (folletos, videos, guias o manuales para  la protección, fortalecimiento, reconocimiento, fomento, formación en el marco de las (3) estrategias de las prácticas culturales del pueblo gitano en Bogotá y con cumplimiento de la Ley 1381 de 2010.</t>
  </si>
  <si>
    <t xml:space="preserve">Secretaria Distrital de Cultura, Rereacion y Deporte </t>
  </si>
  <si>
    <t xml:space="preserve">Dirección de Asuntos Locales y Participación
</t>
  </si>
  <si>
    <t>Proceso de identificación de manifestaciones de patrimonio cultural del pueblo Rrom implementado concertado con el consejo consultivo y de concertación Rrom conforme a su norma vigente.</t>
  </si>
  <si>
    <t>Proceso de identificación de manifestaciones de patrimonio cultural del pueblo Rrom implementado</t>
  </si>
  <si>
    <t xml:space="preserve">%   anual de implementación del proceso de identificación de manifestaciones de patrimonio cultural del pueblo Rrom
</t>
  </si>
  <si>
    <t>1. Contratación de un equipo técnico compuesto por dos (2) profesionales para la implementación de un (1) proceso de identificación de manifestaciones de patrimonio cultural del pueblo Rrom, este equipo avalado por la instancia consultiva del Pueblo Rrom.</t>
  </si>
  <si>
    <t>26. Revitalización y renovación urbana y rural con inclusión</t>
  </si>
  <si>
    <t>$15,0</t>
  </si>
  <si>
    <t>IDPC</t>
  </si>
  <si>
    <t>Subdirección de divulgación y apropiación del patrimonio/Subdirección de Infraestructura y Patrimonio Cultural</t>
  </si>
  <si>
    <t>Instituto Distrital de Patrimonio Cultural - IDPC</t>
  </si>
  <si>
    <t>2. Generación de escenarios tradicionales para ejecutar el proceso de identificación de manifestaciones de patrimonio cultural del pueblo Rrom: incluye la financiación de 4 pachiv por organización en los que se identifique patrimonio cultural.</t>
  </si>
  <si>
    <t>Subdirección de divulgación y apropiación del patrimonio</t>
  </si>
  <si>
    <t>Estrategia de comunicaciones para la divulgación del patrimonio cultural del pueblo Rrom concertada con el Consejo Consultivo Rrom y su normativa vigente</t>
  </si>
  <si>
    <t>Estrategia de Comunicaciones para la divulgación de patrimonio cultural del pueblo Rrom implementada</t>
  </si>
  <si>
    <t xml:space="preserve">% anual de avance en el desarrollo de la estrategia de comunicaciones para la divulgación de patrimonio cultural del pueblo Rrom </t>
  </si>
  <si>
    <t>1. Contratación de un equipo técnico compuesto por dos (2) profesionales para la implementación de una (1) Estrategia de comunicaciones para la divulgación del patrimonio cultural del pueblo Rrom, este equipo avalado por la instancia consultiva Rrom de Bogotá.</t>
  </si>
  <si>
    <t>15. Bogotá deportiva, recreativa, artística, patrimonial e intercultural</t>
  </si>
  <si>
    <t>2.  Construcción técnica, elaboración y distribución de insumos pedagógicos (folletos, videos, guias o manuales que visibilicen al interior del pueblo y en la sociedad mayoritaria Estrategia de comunicaciones para la divulgación del patrimonio cultural del pueblo Rrom y con cumplimiento de la Ley 1381 de 2010 incluye: costos de producción, postptoducción, así como bienes o servicios tradicinales y/o logisticos necesarios para la materialización de la estrategia de Comunicaciones.</t>
  </si>
  <si>
    <t>Estrategia para el fortalecimiento recreativo y deportivo del Pueblo Rrom reconocido en el distrito capital en torno a sus usos y costumbres bajo la misionalidad del IDRD en pro de la preservación de su etnodesarrollo y de una mejor salud concertado con el consultivo y de concertación del Pueblo Rrom y su normativa vigente.</t>
  </si>
  <si>
    <t>Número de actividades en el marco de la estrategia para el fortalecimiento recreativo y deportivo del Pueblo Rrom reconocido en el distrito capital en torno a sus usos y costumbres bajo la misionalidad del IDRD en pro de la preservación de su etnodesarrollo y de una mejor salud.</t>
  </si>
  <si>
    <t xml:space="preserve">Sumatoria de actividades en el marco de la estrategia para el fortalecimiento recreativo o deportivo del Pueblo Rrom reconocido en el distrito capital en torno a sus usos y costumbres bajo la misionalidad del IDRD en pro de la preservación de su etnodesarrollo y de una mejor salud. </t>
  </si>
  <si>
    <t>1. Contratación de un equipo técnico compuesto por dos (2) profesionales para la implementación de una (1) Estrategia para el fortalecimiento recreativo y deportivo del Pueblo Rrom reconocido en el distrito capital en torno a sus usos y costumbres bajo la misionalidad del IDRD en pro de la preservación de su etnodesarrollo y de una mejor salud, este equipo avalado por la instancia consultiva Rrom de Bogotá.</t>
  </si>
  <si>
    <t xml:space="preserve">2.15. Bogotá deportiva, recreativa, artistica, patrimonial e intecultural. 
(Nota: la información se diligencia con base en el articulado del proyecto de acuerdo del PDD, el cual está sujeto a cambios en su trámite ante el CTPD y el Consejo Distrital)
</t>
  </si>
  <si>
    <t>2. Bogotá confía en su bien-estar
(Nota: la información se diligencia con base en el articulado del proyecto de acuerdo del PDD, el cual está sujeto a cambios en su trámite ante el CTPD y el Consejo Distrital)</t>
  </si>
  <si>
    <t>30/06/2036</t>
  </si>
  <si>
    <t>Instituto Distrital de Recreación y Deporte - IDRD</t>
  </si>
  <si>
    <t>Subdirección Técnica de Recreación y Deportes - STRD</t>
  </si>
  <si>
    <t>2. Socialización e implementación una (1) Estrategia para el fortalecimiento recreativo y deportivo del Pueblo Rrom reconocido en el distrito capital en torno a sus usos y costumbres bajo la misionalidad del IDRD en pro de la preservación de su etnodesarrollo y de una mejor salud: incluye la elaboración, socialización, distribución de medios de promoción, así como la garantía de la participación del Pueblo Rrom en la socialización y apropiación en los escenarios acordados.</t>
  </si>
  <si>
    <t>Estrategia de  intervención para la inclusión de la cultura Gitana en Planes de Desarrollo Local, programas y proyectos de las localidades de Kennedy y Puente Aranda, concertada con la Instancia Consultiva Rrom de Bogotá.
Nota Aclaratoria: Se ejecutarán en total 3 estrategias de intervención para la inclusión de la cultura Gitana en Planes de Desarrollo Local, programas y proyectos de las localidades de Kennedy y Puente Aranda durante los 12  años de ejecución de la política, 1 por cada periodo de gobierno distrital; se aclara que dentro de la programación de la meta del producto se registra el 100% que corresponde al porcentaje de ejecución frente a lo programado por cada estrategia.</t>
  </si>
  <si>
    <t>Número de estrategias de  intervención para la inclusión de la cultura Gitana en Planes de Desarrollo Local, programas y proyectos de las localidades de Kennedy y Puente Aranda.</t>
  </si>
  <si>
    <t>Sumatoria  de las estrategias de  intervención para la inclusión de la cultura Gitana en Planes de Desarrollo Local, programas y proyectos de las localidades de Kennedy y Puente Aranda.</t>
  </si>
  <si>
    <t>1. Contratación de un equipo técnico compuesto por dos (2) profesionales para la implementación de tres (3) estrategias de  intervención para la inclusión de la cultura Gitana en Planes de Desarrollo Local, programas y proyectos de las localidades de Kennedy y Puente Aranda, este equipo avalado por la instancia consultiva del Pueblo Rrom.</t>
  </si>
  <si>
    <t>15. Bogotá deportiva, recreativa, artística, patrimonial e intercultural
(Nota: la información se diligencia con base en el artículado del ante proyecto del PDD, el cual esta sujeto a cambios en su trámite ante el CTPD y el Consejo Distrital)</t>
  </si>
  <si>
    <t>2. Bogotá confía en su bien-estar
(Nota: la información se diligencia con base en el artículado del ante proyecto del PDD, el cual esta sujeto a cambios en su trámite ante el CTPD y el Consejo Distrital)</t>
  </si>
  <si>
    <t>Caracterización y actualización cuatrienal  sobre zakono o prácticas culturales del pueblo Rrom o Gitano, concertado con el Consejo Consultivo y de Concertación del pueblo Gitano y su normatividad vigente.</t>
  </si>
  <si>
    <t>Número de caracterizaciones y/o actualizaciones cuatrienal  sobre zakono o prácticas culturales del pueblo Rrom o Gitano</t>
  </si>
  <si>
    <t>Sumatoria de caracterizaciones y/o actualizaciones cuatrienal  sobre zakono o prácticas culturales del pueblo Rrom o Gitano</t>
  </si>
  <si>
    <t>1. Contratación de un equipo técnico compuesto por dos (2) profesionales para la implementación de un proceso de caracterización y actualización cuatrienal  sobre zakono o prácticas culturales del pueblo Rrom o Gitano, este equipo avalado por la instancia consultiva del Pueblo Rrom.</t>
  </si>
  <si>
    <t>$15</t>
  </si>
  <si>
    <t>$20</t>
  </si>
  <si>
    <t>2. Financiación logística y de bienes y servicios ancestrales del Pueblo Rrom para la materialización del proceso de caracterización y actualización del zakono o prácticas culturales del pueblo Rrom o Gitano incluye: gastos logísticos y de alimentación tradicional para garantizar la participación.</t>
  </si>
  <si>
    <t>Estrategia para la mitigación de la exclusión y la prevención de la discriminación contra el pueblo gitano a través del testeo, transferencias metodológicas y promoción de acciones de Cultura Ciudadana,  concertada con el consejo consultivo y de concertación y su normativa vigente.
Nota Aclaratoria: Se ejecutarán en total 3 estrategias para la mitigación de la exclusión y la prevención de la discriminación contra el pueblo gitano a través del testeo, transferencias metodológicas y promoción de acciones de Cultura Ciudadana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</si>
  <si>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t>Porcentaje de avance de la estrategia para la mitigación de la exclusión y la prevención de la discriminación contra el pueblo gitano a través del testeo, transferencias metodológicas y promoción de acciones de Cultura Ciudadana</t>
  </si>
  <si>
    <t>(Porcentaje de avance ejecutado de las estrategias para la mitigación de la exclusión y la prevención de la discriminación contra el pueblo gitano a través del testeo, transferencias metodológicas y promoción de acciones de Cultura Ciudadana/Avance Programado)*100</t>
  </si>
  <si>
    <t>1. Contratación de un equipo técnico compuesto por dos (2) profesionales para la implementación de una (1) estrategia para la mitigación de la exclusión y la prevención de la discriminación contra el pueblo gitano a través del testeo, transferencias metodológicas y promoción de acciones de Cultura Ciudadana, en el marco de las fases concertadas, este equipo avalado por la instancia consultiva del Pueblo Rrom.</t>
  </si>
  <si>
    <t xml:space="preserve">"Artículo 5. Objetivos Estratégicos
(Nota: la información se diligencia con base en el artículado del ante proyecto del PDD, el cual esta sujeto a cambios en su trámite ante el CTPD y el Consejo Distrital)
</t>
  </si>
  <si>
    <t>1. Diálogo social y cultura ciudadana para la convivencia pacifica y la recuperacion de la confianza
(Nota: la información se diligencia con base en el artículado del ante proyecto del PDD, el cual esta sujeto a cambios en su trámite ante el CTPD y el Consejo Distrital)</t>
  </si>
  <si>
    <t>1. Bogotá se siente segura
(Nota: la información se diligencia con base en el artículado del ante proyecto del PDD, el cual esta sujeto a cambios en su trámite ante el CTPD y el Consejo Distrital)</t>
  </si>
  <si>
    <t>Dirección de Transformaciones Culturales</t>
  </si>
  <si>
    <t>2. Financiación logística y de bienes y servicios ancestrales del Pueblo Rrom para la materialización de la estrategia para la mitigación de la exclusión y la prevención de la discriminación contra el pueblo gitano a través del testeo, transferencias metodológicas y promoción de acciones de Cultura Ciudadana incluye: gastos logísticos y de alimentación tradicional para garantizar la participación.</t>
  </si>
  <si>
    <t>2. Realizar la gestión de suministros logísticos para la materialización de la estrategia para la mitigación de la exclusión y la prevención de la discriminación contra el pueblo gitano a través del testeo, transferencias metodológicas y promoción de acciones de Cultura Ciudadana acordes a las tradiciones de la población gitana, conforme a la disponibilidad presupuestal y procesos contractuales logísitcos con los que cuente la entidad.</t>
  </si>
  <si>
    <t>3.  Construcción técnica, elaboración y distribución de insumos pedagógicos (folletos, videos, guias o manuales para  la materializaicón de la estrategia para la mitigación de la exclusión y la prevención de la discriminación contra el pueblo gitano a través del testeo, transferencias metodológicas y promoción de acciones de Cultura Ciudadana, en el marco de las fases concertadas y con cumplimiento de la Ley 1381 de 2010.</t>
  </si>
  <si>
    <t>3. Construcción técnica, elaboración y distribución de insumos pedagógicos para implementación de la estrategia para la mitigación de la exclusión y la prevención de la discriminación contra el pueblo gitano a través del testeo, transferencias metodológicas y promoción de acciones de Cultura Ciudadana con apoyo y validación del pueblo gitano y en cumplimiento de la Ley 1381 de 2010.</t>
  </si>
  <si>
    <t>Proceso de acompañamiento diferencial para el pueblo Rrom para la postulación de emprendimientos de economía cultural y creativa a la ruta de fortalecimiento empresarial de la Secretaría de Cultura, Recreación y Deporte, concertado con la instancia distrital Gitana y su normativa vigente.
Nota: el acompañamiento diferencial podra realizarse en el fortalecimiento a la GESTIÓN, FORMACIÓN, ARTICULACIÓN , SOCIALIZACIÓN Y VISIBILIZACIÓN.</t>
  </si>
  <si>
    <t>Sesiones de acompañamientos para el pueblo Rrom a la postulación de emprendimientos de economía cultural y creativa a la ruta de fortalecimiento empresarial de la Secretaría de Cultura, Recreación y Deporte, concertado con la instancia distrital Gitana.</t>
  </si>
  <si>
    <t>Sumatoria del número de sesiones de acompañamiento para la postulación de emprendimientos de economía cultural y creativa a la ruta de fortalecimiento empresarial de la Secretaría de Cultura, Recreación y Deporte, concertado con la instancia distrital Gitana.</t>
  </si>
  <si>
    <t>1. Contratación de un equipo técnico compuesto por dos (2) profesionales para ejecutar el proceso de acompañamiento diferencial para el pueblo Rrom para la postulación de emprendimientos de economía cultural y creativa a la ruta de fortalecimiento empresarial de la Secretaría de Cultura, Recreación y Deporte, este equipo avalado por la instancia consultiva del Pueblo Rrom.</t>
  </si>
  <si>
    <t>18. Desarrollo empresarial, productividad y empleo
(Nota: la información se diligencia con base en el artículado del ante proyecto del PDD, el cual esta sujeto a cambios en su trámite ante el CTPD y el Consejo Distrital)</t>
  </si>
  <si>
    <t>3. Bogotá confía en su potencial
(Nota: la información se diligencia con base en el artículado del ante proyecto del PDD, el cual esta sujeto a cambios en su trámite ante el CTPD y el Consejo Distrital)</t>
  </si>
  <si>
    <t>Dirección de Economía, Estudios y Política</t>
  </si>
  <si>
    <t>2. Financiación logística y de bienes y servicios ancestrales del Pueblo Rrom para la materialización del proceso de acompañamiento diferencial para el pueblo Rrom para la postulación de emprendimientos de economía cultural y creativa a la ruta de fortalecimiento empresarial de la Secretaría de Cultura, Recreación y Deporte,a incluye: gastos logísticos y de alimentación tradicional para garantizar la participación.</t>
  </si>
  <si>
    <t>Mecanismos de fomento anuales orientados a fortalecer los procesos de identificación, activación, salvaguardia o divulgación de las manifestaciones de patrimonio cultural inmaterial, saberes ancestrales del pueblo Rrom concertada con el Consejo Consultivo y su normativa vigente.</t>
  </si>
  <si>
    <t xml:space="preserve">Número de mecanismos de fomento anuales orientados a fortalecer los procesos de identificación, activación, salvaguardia o divulgación de las manifestaciones de patrimonio cultural inmaterial, saberes ancestrales del pueblo Rrom implementados
</t>
  </si>
  <si>
    <t xml:space="preserve">Sumatoria de mecanismos de fomento anuales orientados a fortalecer los procesos de identificación, activación, salvaguardia o divulgación de las manifestaciones de patrimonio cultural inmaterial, saberes ancestrales del pueblo Rrom implementados
</t>
  </si>
  <si>
    <t>1. Contratación de un equipo técnico compuesto por dos (2) profesionales para ejecutar el proceso de acompañamiento a los mecanismos de fomento anuales orientados a fortalecer los procesos de identificación, activación, salvaguardia o divulgación de las manifestaciones de patrimonio cultural inmaterial, saberes ancestrales del pueblo Rrom, este equipo avalado por la instancia consultiva del Pueblo Rrom.</t>
  </si>
  <si>
    <t>Subdirección de Divulgación y Apropiación del Patrimonio</t>
  </si>
  <si>
    <t>2. Financiación logística y de bienes y servicios ancestrales del Pueblo Rrom para la materialización del proceso de acompañamiento de los mecanismos de fomento anuales orientados a fortalecer los procesos de identificación, activación, salvaguardia o divulgación de las manifestaciones de patrimonio cultural inmaterial, saberes ancestrales del pueblo Rrom incluye: gastos logísticos y de alimentación tradicional para garantizar la participación del pueblo Rrom.</t>
  </si>
  <si>
    <t>Estrategia de promoción, divulgación, visibilización y apropiación de las practicas culturales del Pueblo Rrom de Bogotá, mediante concertación con la Instancia Consultiva Gitana de Bogotá y su normatividad vigente.</t>
  </si>
  <si>
    <t>Procentaje de avance de la estrategia de promoción, divulgación, visibilización y apropiación de las practicas culturales del Pueblo Rrom de Bogotá.</t>
  </si>
  <si>
    <t>(Procentaje de avance de la estrategia de promoción, divulgación, visibilización y apropiación de las practicas culturales del Pueblo Rrom de Bogotá/Avance Programado)*100</t>
  </si>
  <si>
    <t>1. Contratación de un equipo técnico compuesto por dos (2) profesionales para ejecutar la estrategia de promoción, divulgación, visibilización y apropiación de las practicas culturales del Pueblo Rrom de Bogotá, este equipo avalado por la instancia consultiva del Pueblo Rrom.</t>
  </si>
  <si>
    <t>$25</t>
  </si>
  <si>
    <t>$28</t>
  </si>
  <si>
    <t>$37</t>
  </si>
  <si>
    <t>$ 153</t>
  </si>
  <si>
    <t>2. Financiación logística y de bienes y servicios ancestrales del Pueblo Rrom para la materialización de la estrategia de promoción, divulgación, visibilización y apropiación de las practicas culturales del Pueblo Rrom de Bogotá incluye: gastos logísticos y de alimentación tradicional para garantizar la participación del pueblo Rrom.</t>
  </si>
  <si>
    <t>2. Dotación de elementos para la recreación y el deporte tradicional Rrom en las Localidades de Kennedy y Puente Aranda.</t>
  </si>
  <si>
    <t>Kelimos Rrom (Olimpiadas Gitanas) mediante concertación con la Instancia Consultiva Gitana de Bogotá.</t>
  </si>
  <si>
    <t>Número de Kelimos (Olimpiadas) Gitanas  realizadas (Cada año)</t>
  </si>
  <si>
    <t>Sumatoria de Kelimos (Olimpiadas) Gitanas  realizadas (Cada año)</t>
  </si>
  <si>
    <t>1. Apoyo financiero y logístico para la materialización de las Kelimos Rrom (Olimpiadas Gitanas) de carcater anual y con cada 1 de las organizaciones Rrom de Bogota: PRORROM y Unión Romaní, incluye bienes y servicios tradicionales del Pueblo.</t>
  </si>
  <si>
    <t xml:space="preserve">"Artículo 5. Objetivos Estratégicos
(Nota: la información se diligencia con base en el artículado del ante proyecto del PDD, el cual esta sujeto a cambios en su trámite ante el CTPD y el Consejo Distrital)"
</t>
  </si>
  <si>
    <t>2.15. Bogotá deportiva, recreativa, artistica, patrimonial e intecultural.
(Nota: la información se diligencia con base en el articulado del proyecto de acuerdo del PDD, el cual está sujeto a cambios en su trámite ante el CTPD y el Consejo Distrital)</t>
  </si>
  <si>
    <t>Día de la Felicidad mediante concertación con la Instancia Consultiva Gitana de Bogotá conforme a su normativa vigente.</t>
  </si>
  <si>
    <t xml:space="preserve">Número de Días de la Felicidad realizada
</t>
  </si>
  <si>
    <t xml:space="preserve">Días de la Felicidad realizados/Días de la Felicidad Programados
</t>
  </si>
  <si>
    <t>1. Apoyo financiero y logístico para la materialización del día de la Felicidad de carcater anual y con cada 1 de las organizaciones Rrom de Bogota: PRORROM y Unión Romaní, incluye bienes y servicios tradicionales del Pueblo.</t>
  </si>
  <si>
    <t>Instiituto Distrital de Recreación y Deporte - IDRD</t>
  </si>
  <si>
    <t>Plan de acción para cultivar y enriquecer las capacidades musicales de las niñas, los niños y adolescentes del Pueblo Rrom, mediante el otorgamiento de cupos preferenciales en los centros filarmònicos escolares y locales, la enseñanza y transmisión de conocimientos y repertorios concertados con la instancia Consultiva del Pueblo Rrom de Bogotá y su normatividad vigente.</t>
  </si>
  <si>
    <t>Porcentaje de niñas, niños y jóvenes del Pueblo Rrom , beneficiarios del programa de formación musical de la Orquesta Filarmonica de Bogotá</t>
  </si>
  <si>
    <t>(# de niñas, niños y jóvenes beneficiados con el programa de formación musical de la Orquesta Filarmonica de Bogotá/ # de niñas, niños y jóvenes solicitantes de cupos en el proceso de formación musical de la Orquesta Filarmonica de Bogotá)* 100</t>
  </si>
  <si>
    <t>1. Contratación de un equipo técnico compuesto por dos (2) profesionales para diseña y ejecutar un (1) Plan de acción para cultivar y enriquecer las capacidades musicales de las niñas, los niños y adolescentes del Pueblo Rrom, mediante el otorgamiento de cupos preferenciales en los centros filarmònicos escolares y locales, la enseñanza y transmisión de conocimientos y repertorios, este equipo avalado por la instancia consultiva del Pueblo Rrom.</t>
  </si>
  <si>
    <t xml:space="preserve">Otorgamiento de cupos preferenciales para el acceso al programa: "Vamos a la Filarmónica" en todos los centros filarmónicos locales y escolares de Bogotá, de los niños, niñas y adolescentes que estén entre los 7 y los 17 años y que pertenezcan a la comunidad Rrom. Estos cupos son a demanda de la comunidad. </t>
  </si>
  <si>
    <t>OFB: 17. La educación como eje del potencial humano
(Nota: la información se diligencia con base en el articulado del proyecto de acuerdo del PDD, el cual está sujeto a cambios en su trámite ante el CTPD y el Consejo Distrital)</t>
  </si>
  <si>
    <t>OFB: 3. Bogotá confía en su potencial
(Nota: la información se diligencia con base en el articulado del proyecto de acuerdo del PDD, el cual está sujeto a cambios en su trámite ante el CTPD y el Consejo Distrital)</t>
  </si>
  <si>
    <t>8135 Consolidación programa de formación musical: Vamos a la Filarmónica Bogotá D.C.</t>
  </si>
  <si>
    <t>Orquesta Filarmónica de
Bogotá</t>
  </si>
  <si>
    <t>Dirección de Formaciòn y Fomento</t>
  </si>
  <si>
    <t>2. Financiación logística, de instrumentos y de bienes y servicios ancestrales del Pueblo Rrom para la materialización de un (1) Plan de acción para cultivar y enriquecer las capacidades musicales de las niñas, los niños y adolescentes del Pueblo Rrom, mediante el otorgamiento de cupos preferenciales en los centros filarmònicos escolares y locales, la enseñanza y transmisión de conocimientos y repertorios incluye: gastos logísticos y de alimentación tradicional para garantizar la participación del pueblo Rrom.</t>
  </si>
  <si>
    <t>Conmemoración anual del día internacional del Pueblo Rrom, concertado con la instancia distrital gitana y su normativa vigente.</t>
  </si>
  <si>
    <t>Número de conmemoraciones anuales del día internacional del Pueblo Rrom.</t>
  </si>
  <si>
    <t>Sumatoria de las  conmemoraciones anuales del día internacional del Pueblo Rrom</t>
  </si>
  <si>
    <t>1. Financiación de 2 Conmemoración anuales del día internacional del Pueblo Rrom, para las Organizaciones PRORROM y Unión Romaní respectivamente.</t>
  </si>
  <si>
    <t>15. Bogotá deportiva, recreativa, artística, patrimonial e intercultural
(Nota: la información se diligencia con base en el artículado del ante proyecto del PDD, el cual esta sujeto a cambios en su trámite ante el CTPD y el Consejo Distrital</t>
  </si>
  <si>
    <t>$0</t>
  </si>
  <si>
    <t>$44</t>
  </si>
  <si>
    <t>$48</t>
  </si>
  <si>
    <t>$53</t>
  </si>
  <si>
    <t>$ 185</t>
  </si>
  <si>
    <t>Concierto de Homenaje al Pueblo Rrom en compañía de la Orquesta Filarmónica de Bogotá con la presentación del grupo tradicional concertado con la instancia consultiva Rrom y su normativa vigente.</t>
  </si>
  <si>
    <t>Número de conciertos de Homenaje al Pueblo Rrom en compañía de la Orquesta Filarmónica de Bogotá con la presentación de la agrupaciòn tradicional seleccionada por las autoridades Gitanas de Bogotà. los grupos tradicionales de las organizaciones Gitanas.</t>
  </si>
  <si>
    <t xml:space="preserve">Número de conciertos de Homenaje al Pueblo Rrom en compañía de la Orquesta Filarmónica de Bogotá con la presentación de la agrupaciòn tradicional seleccionada por las autoridades Gitanas de Bogotà los grupos tradicionales de las organizaciones Gitanas  </t>
  </si>
  <si>
    <t>1. Financiación y materialización de 1 Concierto anual de Homenaje al Pueblo Rrom en compañía de la Orquesta Filarmónica de Bogotá con la presentación del grupo tradicional concertado con la instancia consultiva Rrom y su normativa vigente.</t>
  </si>
  <si>
    <t>Concierto de homenaje al pueblo Rrom. Presentación de una de las agrupaciones de la Orquestá Filarmónica de Bogotá y la presentación de un grupo de música tradicional del pueblo Rrom. Esta agrupación tradicional sera concertada con la instancia consultiva Rrom.</t>
  </si>
  <si>
    <t>OFB: 15. Bogotá deportiva, recreativa, artística, patrimonial e intercultural
(Nota: la información se diligencia con base en el artículado del ante proyecto del PDD, el cual esta sujeto a cambios en su trámite ante el CTPD y el Consejo Distrital)</t>
  </si>
  <si>
    <t>OFB:2. Bogotá confía en su bien-estar
(Nota: la información se diligencia con base en el artículado del ante proyecto del PDD, el cual esta sujeto a cambios en su trámite ante el CTPD y el Consejo Distrital)</t>
  </si>
  <si>
    <t>8128. Fortalecimiento Ciudad Creativa de la música.
Bogotá D.C.</t>
  </si>
  <si>
    <t>OFB</t>
  </si>
  <si>
    <t>Direcciòn Filarmónica</t>
  </si>
  <si>
    <t>Estrategia artística y cultural de saberes ancestrales que promueva, fortalezca y visibilice prácticas y experiencias artísticas y culturales del Pueblo Rrom concertada con el Consejo Consultivo Rrom conforme a su normativa vigente.</t>
  </si>
  <si>
    <t>Número de iniciativas apoyadas e implementadas por el Pueblo Rrom, a través de mecanismos de fomento en el marco de la estrategia artística y cultural de saberes ancestrales concertadas con el Consejo Consultivo del Pueblo Rrom conforme a su normativa vigente</t>
  </si>
  <si>
    <t>Número de iniciativas apoyadas por año</t>
  </si>
  <si>
    <t>1. Contratación de un equipo técnico compuesto por dos (2) profesionales para ejecutar la estrategia artística y cultural de saberes ancestrales que promueva, fortalezca y visibilice prácticas y experiencias artísticas y culturales del Pueblo Rrom, este equipo avalado por la instancia consultiva del Pueblo Rrom.</t>
  </si>
  <si>
    <t>2.15.  Bogotá deportiva, recreativa, artística, patrimonial e intercultural
Metas:
(Nota: la información se diligencia con base en el artículado del ante proyecto del PDD, el cual esta sujeto a cambios en su trámite ante el CTPD y el Consejo Distrita</t>
  </si>
  <si>
    <t>2. Bogotá confía en su bien-estar
(Nota: la información se diligencia con base en el artículado del ante proyecto del PDD, el cual esta sujeto a cambios en su trámite ante el CTPD y el Consejo Distrita</t>
  </si>
  <si>
    <t>Proyecto de Inversión No.7926, fortalecimiento del ecositema artístico y cultural  en el Centro de Bogotá, Bogotá confía en su bienestar, Programa 14</t>
  </si>
  <si>
    <t>FUGA</t>
  </si>
  <si>
    <t>Subdirección Artística y Cultural</t>
  </si>
  <si>
    <t>2. Financiación logística y de bienes y servicios ancestrales del Pueblo Rrom para la materialización de una (1) estrategia artística y cultural de saberes ancestrales que promueva, fortalezca y visibilice prácticas y experiencias artísticas y culturales del Pueblo Rrom incluye: gastos logísticos y de alimentación tradicional para garantizar la participación.</t>
  </si>
  <si>
    <t>Estrategia de apoyo a producciones técnicas en el escenario el Muelle para el correcto funcionamiento de las conmemoraciones y visibilización de actividades y eventos del Pueblo Rrom de Bogotá en concertación con su instancia consultiva y normatividad vigente.</t>
  </si>
  <si>
    <t>Numero de apoyos a producciones técnicas en el escenario el Muelle en el marco de la estrategia para el correcto funcionamiento de las conmemoraciones y visibilización de actividades y eventos del Pueblo Rrom de Bogotá en concertación con su instancia consultiva y normatividad vigente.</t>
  </si>
  <si>
    <t>Sumatoria de apoyos a producciones técnicas en el escenario el Muelle en el marco de la estrategia para el correcto funcionamiento de las conmemoraciones y visibilización de actividades y eventos del Pueblo Rrom de Bogotá en concertación con su instancia consultiva y normatividad vigente.</t>
  </si>
  <si>
    <t>1. Contratación de un equipo técnico compuesto por dos (2) profesionales para ejecutar una (1) estrategia de apoyo a producciones técnicas en el escenario el Muelle para el correcto funcionamiento de las conmemoraciones y visibilización de actividades y eventos del Pueblo Rrom, este equipo avalado por la instancia consultiva del Pueblo Rrom.</t>
  </si>
  <si>
    <t>"Artículo 5. Objetivos Estratégicos
(Nota: la información se diligencia con base en el artículado del ante proyecto del PDD, el cual esta sujeto a cambios en su trámite ante el CTPD y el Consejo Distrita</t>
  </si>
  <si>
    <t>2. 15. Bogotá deportiva, recreativa, artística, patrimonial e intercultural
(Nota: la información se diligencia con base en el artículado del ante proyecto del PDD, el cual esta sujeto a cambios en su trámite ante el CTPD y el Consejo Distrita</t>
  </si>
  <si>
    <t>2. Financiación logística y de bienes y servicios ancestrales del Pueblo Rrom para la materialización de una (1) Estrategia de apoyo a producciones técnicas en el escenario el Muelle para el correcto funcionamiento de las conmemoraciones y visibilización de actividades y eventos del Pueblo Rrom incluye: gastos logísticos, de producción y postoproducción.</t>
  </si>
  <si>
    <t>Metas:</t>
  </si>
  <si>
    <t>Estrategia para el fortalecimiento de la produccción técnica y logística para la realización de eventos artísticos del Pueblo Rrom, en escenarios a cargo de IDARTES en funcionamiento y en concertación con el consejo consultivo y su normativa vigente.</t>
  </si>
  <si>
    <t>Número de Estrategias implementadas para el fortalecimiento de la producción técnica y logística para la realización de eventos artísticos del Pueblo Rrom, en escenarios a cargo de IDARTES en funcionamiento y en concertación con el consejo consultivo y su normativa vigente.</t>
  </si>
  <si>
    <t>Sumatoria de Estrategias implementadas para el fortalecimiento de la producción técnica y logística para la realización de eventos artísticos del Pueblo Rrom, en escenarios a cargo de IDARTES en funcionamiento y en concertación con el consejo consultivo y su normativa vigente.</t>
  </si>
  <si>
    <t>1. Contratación de un equipo técnico compuesto por dos (2) profesionales para ejecutar una (1) estrategia para el fortalecimiento de la produccción técnica y logística para la realización de eventos artísticos del Pueblo Rrom, en escenarios a cargo de IDARTES en funcionamiento, este equipo avalado por la instancia consultiva del Pueblo Rrom.</t>
  </si>
  <si>
    <t xml:space="preserve">"Artículo 5. Objetivos estratégicos.
(Nota: la información se diligencia con base en el artículado del ante proyecto del PDD, el cual esta sujeto a cambios en su trámite ante el CTPD y el Consejo Distrital)
"
</t>
  </si>
  <si>
    <t>2.15. Bogotá deportiva, recreativa, artística, patrimonial e intercultural
(Nota: la información se diligencia con base en el articulado del proyecto de acuerdo del PDD, el cual está sujeto a cambios en su trámite ante el CTPD y el Consejo Distrital)</t>
  </si>
  <si>
    <t xml:space="preserve"> 7979 Fortalecimiento de las prácticas artísticas en el espacio público, para promover la convivencia, apropiación ciudadana y la generación de
confianza en Bogotá D.C. 
</t>
  </si>
  <si>
    <t>IDARTES</t>
  </si>
  <si>
    <t>Subdirección de las Artes</t>
  </si>
  <si>
    <t>2. Financiación logística y de bienes y servicios ancestrales del Pueblo Rrom para la materialización de una (1) Estrategia para el fortalecimiento de la produccción técnica y logística para la realización de eventos artísticos del Pueblo Rrom, en escenarios a cargo de IDARTES incluye: gastos logísticos, de producción y postoproducción.</t>
  </si>
  <si>
    <t>Estrategia de formación artística para el pueblo Rrom o gitano residente en Bogotá en concertación con el Consejo Consultivo del Pueblo Rrom conforme a su normativa vigente.</t>
  </si>
  <si>
    <t>Número de estrategias de formación artística implementadas para el pueblo Rrom o gitano residente en Bogotá en concertación con el Consejo Consultivo del Pueblo Rrom conforme a su normativa vigente.</t>
  </si>
  <si>
    <t>Sumatoria de estrategias de formación artística implementadas para el pueblo Rrom o gitano residente en Bogotá en concertación con el Consejo Consultivo del Pueblo Rrom conforme a su normativa vigente.</t>
  </si>
  <si>
    <t>1. Contratación de un equipo técnico compuesto por dos (2) profesionales para ejecutar una (1) Estrategia de formación artística para el pueblo Rrom o gitano residente en Bogotá, este equipo avalado por la instancia consultiva del Pueblo Rrom.</t>
  </si>
  <si>
    <t>"Artículo 5. Objetivos estratégicos.
(Nota: la información se diligencia con base en el artículado del ante proyecto del PDD, el cual esta sujeto a cambios en su trámite ante el CTPD y el Consejo Distrita</t>
  </si>
  <si>
    <t>31/12/2036</t>
  </si>
  <si>
    <t>2. Financiación logística y de bienes y servicios ancestrales del Pueblo Rrom para la materialización de una (1) Estrategia de formación artística para el pueblo Rrom o gitano residente en Bogotá incluye: gastos logísticos, materiales y honorarios a sabedores tradicionales certificados por las organizaciones del Pueblo Rrom.</t>
  </si>
  <si>
    <t>Préstamo de parques o escenarios recreodeportivos concertados a partir de solicitudes que recibe el IDRD por parte de las organizaciones del pueblo Rrom en el uso del tiempo libre en concertación con la instancia consultiva y su normatividad vigente.</t>
  </si>
  <si>
    <t>Porcentaje de préstamos de parques o escenarios concertados</t>
  </si>
  <si>
    <t>(Número de préstamos de parques o escenarios aprobados a las organizaciones del pueblo Rrom / total de espacios concertados con las organizaciones del pueblo Rrom) X 100</t>
  </si>
  <si>
    <t>1. Apoyo logístico y preferencial para el préstamo de parques o escenarios recreodeportivos concertados a partir de solicitudes que recibe el IDRD por parte de las organizaciones del pueblo Rrom en el uso del tiempo libre en concertación con la instancia consultiva y su normatividad vigente.</t>
  </si>
  <si>
    <t>"Artículo 5. Objetivos estratégicos.
(Nota: la información se diligencia con base en el artículado del ante proyecto del PDD, el cual esta sujeto a cambios en su trámite ante el CTPD y el Consejo Distrita</t>
  </si>
  <si>
    <t>1.6. Espacio Público Seguro e Inclusivo
(Nota: la información se diligencia con base en el articulado del proyecto de acuerdo del PDD, el cual está sujeto a cambios en su trámite ante el CTPD y el Consejo Distrital)</t>
  </si>
  <si>
    <t>1. Bogotá se siente segura
(Nota: la información se diligencia con base en el articulado del proyecto de acuerdo del PDD, el cual está sujeto a cambios en su trámite ante el CTPD y el Consejo Distrital)</t>
  </si>
  <si>
    <t>Subdirección Técnica de Parques - STP</t>
  </si>
  <si>
    <t>Caracterización económica de las actividades realizadas por el pueblo Rrom de Bogotá en concertación con el Consejo Consultivo y de Concertación y su normativa vigente.</t>
  </si>
  <si>
    <t>Derecho al Desarrollo Económico y trabajo digno, armonizado al enfoque diferencial étnico Rrom</t>
  </si>
  <si>
    <t>1. Contratación de un equipo técnico compuesto por dos (2) profesionales para la implementación de un (1) proceso de caracterización económica de las actividades realizadas por el pueblo Rrom de Bogotá , este equipo avalado por la instancia consultiva del Pueblo Rrom.</t>
  </si>
  <si>
    <t>La SDDE cuenta con una persona del pueblo Rrom quien participa en el diseño del proceso de caracterización de las actividades económicas del pueblo Rrom, para acompañar esta labor la DEDE destinó un equipo de dos profesionales de carrera quienes diseñarán la metodologia de captura de la información con la instancia consultiva del pueblo Rrom.</t>
  </si>
  <si>
    <t>3. Bogotá confía en su potencial
(Nota: la información se diligencia con base en el artículado del ante proyecto del PDD, el cual esta sujeto a cambios en su trámite ante el CTPD y el Consejo Distrital)
(Nota 2: El articulado del anteproyecto del PDD es suceptible de mejorarse en clave del CONPES D.C N°40)"</t>
  </si>
  <si>
    <t>3.20. Promoción del emprendimiento formal e incluyente.</t>
  </si>
  <si>
    <t xml:space="preserve">3. Bogotá confía en su potencial
</t>
  </si>
  <si>
    <t>Desarrollo Económico</t>
  </si>
  <si>
    <t>Secretaría Distrital de Desarrollo Económico</t>
  </si>
  <si>
    <t>Dirección de Estudios de Desarrollo Económico</t>
  </si>
  <si>
    <t>Caracterización de actividades económicas del pueblo Rrom de Bogotá realizada en concertación con el Consejo Consultivo y de Concertación y su normativa vigente.</t>
  </si>
  <si>
    <t>Sumatoria de caracterizaciones de actividades económicas del pueblo Rrom de Bogotá realizada en concertación con el Consejo Consultivo y de Concertación y su normativa vigente</t>
  </si>
  <si>
    <t>2. Operativización de un (1) proceso de caracterización económica de las actividades realizadas por el pueblo Rrom de Bogotá: incluye costos operativos de eventos tradicionales  o convocatorias de carcaterización, así como gastos que permitan la garantía de la participación del Pueblo Rrom en la socialización y apropiación en los escenarios acordados.</t>
  </si>
  <si>
    <t>De acuerdo con la “Circular 003 del 12 de enero de  2024 que establece los “Lineamientos básicos para la formulación y adopción del Plan de Desarrollo, Económico, Social, Ambiental y de Obras Públicas de Bogotá D.C. 2024-2028” emitida por la Secretaría Distrital de Planeación, se informa que acorde con el cronograma detallado definido en la página 13 de dicha circular (Ver anexo), Las entidades del Distrito desde el 1 de abril hasta el 23 de abril estamos ejecutando la actividad 2.3 Mesas de trabajo intersectoriales para ajustes al borrador del PDD con los resultados de la estrategia de participación ciudadana, el CPTD, Concejo de Bogotá y demás actores, bajo la coordinación de SDP y según se observa en dicho cronograma la radicación del proyecto de acuerdo del PDD 2024-2028 por parte de la Alcaldía de Bogotá en el Concejo de Bogotá se programa  para el 30 de abril de 2024 y a más tardar el 31 de mayo de 2024 se proyecta la aprobación del PDD por parte del Concejo de Bogotá; motivo por el cual, aún no se tiene la información relacionada con el número del artículo del  proyecto de acuerdo del PDD-2028 que se solicita en esta columna.
Adicionalmente se informa que dentro del ejercicio de construcción del actual borrador del Plan Distrital de Desarrollo 2024-2028 se está garantizando la ejecución del CONPES No. 40 “POLÍTICA PÚBLICA PARA Y DEL PUEBLO RROM EN BOGOTÁ D.C. 2024-2036”.
Por lo anterior, enunciamos la línea de tiempo del proceso para la elaboración, aprobación y sanción del PDD:
•	Del 1 de abril al 24 de abril - ajustes del proyecto al PDD -
•	Del 24 de abril al 30 de abril - radicación del proyecto PDD al Concejo de Bogotá -
•	30 de abril al mayo 31 - debate PDD por Concejo de Bogotá -
•	31 de mayo - Aprobación y Sanción PDD por Concejo de Bogotá y Alcalde Mayor.</t>
  </si>
  <si>
    <t>Subdirección de Financiamiento e Inclusión Financiera</t>
  </si>
  <si>
    <t>Unidades productivas de la población Rrom vinculadas a programas de capital de trabajo y/o financiación en concertación con la instancia consultiva Rrom y su normativa vigente.</t>
  </si>
  <si>
    <t>Sumatoria de unidades productivas de la población Rrom vinculadas a programas de capital de trabajo y/o financiación en concertación con la instancia consultiva Rrom y su normativa vigente.</t>
  </si>
  <si>
    <t>1. Financiación de unidades productivas de la población Rrom vinculadas a programas de capital mediante la entrega de insumos o materiales para el desarrollo económico de las 2 organizaciones Rrom.</t>
  </si>
  <si>
    <t>3.19. Desarrollo empresarial, productividad y empleo</t>
  </si>
  <si>
    <t>Subdirección de  Emprendimiento y Negocios</t>
  </si>
  <si>
    <t>Unidades productivas pertenecientes a población Rrom formadas y fortalecidas en habilidades emprendedoras, comercialiales y digitales en concertación con la instancia Consultiva Distrital Gitana conforme a su normativa vigente.</t>
  </si>
  <si>
    <t>Unidades productivas pertenecientes a población Rrom formadas y fortalecidas en habilidades emprendedoras, comerciales y digitales en concertación con la instancia Consultiva Distrital Gitana conforme a su normativa vigente.</t>
  </si>
  <si>
    <t>Sumatoria de Unidades productivas pertenecientes a población Rrom formadas y fortalecidas en habilidades emprendedoras, comercialiales y digitales en concertación con la instancia Consultiva Distrital Gitana conforme a su normativa vigente.</t>
  </si>
  <si>
    <t>1. Contratación de un equipo compuesto por seis (6) sabedores Gitanos para ejecutar un proceso de fortalecimiento de unidades productivas pertenecientes a este grupo étnico en lineas productivas de confección, elaboración de elementos en metal o marroquinería y servicios artísticos, este equipo avalado por la instancia consultiva del Pueblo Rrom.</t>
  </si>
  <si>
    <t xml:space="preserve">Importante aclarar que, de acuerdo con la misionalidad de la SDDE, la entidad no tiene competencia en la formación específica  en los terminos solicitados. La entidad competente para impartir este tipo de formación es el SENA. Al no tener  competencia directa no podría financiar los asuntos logísticos solicitados.  Sobre el asunto específico se sugiere: </t>
  </si>
  <si>
    <t>2. Financiación logística para la materialización de un (1) proceso de fortalecimiento de unidades productivas pertenecientes en confección, elaboración de elementos en metal y servicios artísticos incluye: gastos logísticos y de alimentación tradicional para garantizar la participación.</t>
  </si>
  <si>
    <t>Esta propuesta no fue concertada y no está incluida  en el plan de accion de la PP.</t>
  </si>
  <si>
    <t>Unidades productivas pertenecientes a población Rrom formadas y fortalecidas en habilidades financieras y digitales en concertación con la instancia Consultiva Distrital Gitana conforme a su normativa vigente.</t>
  </si>
  <si>
    <t>Sumatoria de unidades productivas pertenecientes a población Rrom formadas y fortalecidas en habilidades financieras y digitales en concertación con la instancia Consultiva Distrital Gitana conforme a su normativa vigente.</t>
  </si>
  <si>
    <t>1. Contratación de un equipo compuesto por dos (2) profesionales para ejecutar un proceso de fortalecimiento de Unidades productivas pertenecientes a población Rrom formadas y fortalecidas en habilidades financieras y digitales en confección, elaboración de elementos en metal y servicios artísticos, este equipo avalado por la instancia consultiva del Pueblo Rrom.</t>
  </si>
  <si>
    <t xml:space="preserve">1. Fortalecimiento en habilidades de comercialización, venta, así como en habilidades emprendedoras y digitales  en el marco de la oferta de la Subdirección . </t>
  </si>
  <si>
    <t>$ 3.00</t>
  </si>
  <si>
    <t>$ 15.00</t>
  </si>
  <si>
    <t>Unidades productivas del pueblo Rrom vinculadas a proceso de fortalecimiento comercial y participar en escenarios de comercialización de sus productos fabricados en Bogotá conforme a las convocatorias realizadas por la entidad en concertación con la instancia consultiva y su normatividad vigente.</t>
  </si>
  <si>
    <t>Sumatoria de unidades productivas del pueblo Rrom vinculadas a proceso de fortalecimiento comercial y participar en escenarios de comercialización de sus productos fabricados en Bogotá conforme a las convocatorias realizadas por la entidad en concertación con la instancia consultiva y su normatividad vigente.</t>
  </si>
  <si>
    <t>1. Financiación logística para la materialización de un (1) proceso de  fortalecimiento comercial y participar en escenarios de comercialización de sus productos fabricados en Bogotá  incluye: gastos logísticos, acarreo de productos y de alimentación (Desayuno, almuerozos y refrigerios) para garantizar la participación de emprendedores del Pueblo Rrom.</t>
  </si>
  <si>
    <t>En el marco de la misionalidad de la SDDE, no podemos garantizar acarreo de productos ni alimentación para la asistencia a feria. Les proponemos: 
1. Identificación conjunta de NL de miembros de la comunidad que sean productores en la ciudad de Bogotá (herramienta para la caracterización
conjunta - Ruta de emprendimiento).
2. Fortalecimiento en habilidades de comercialización y venta, en el marco de la
oferta de la Subdirección.
3. Realizar un (1) evento anual de intermediación empresarial (DONDE SE
CONECTE LOS EMPRENDIMIENTOS CON MERCADOS) de caracter exclusivo étni y unificado (indígenas, NARP y Rrom), en formato feria que incluya los negocios
locales de las poblaciones.
Nota: La curaduría se realizará bajo las categorías y condiciones de la estrategia
Hecho en Bogotá, que serán inamovibles. Sin embargo, los críterios se podrán concertar con las comunidades en el marco de la política pública.</t>
  </si>
  <si>
    <t>8164 - Fortalecimiento de los negocios locales de la ciudad de Bogotá</t>
  </si>
  <si>
    <t>Subdirección de intermediación, formalización y regulación empresarial</t>
  </si>
  <si>
    <t>Artesanos, sabedores, transformadores, preparadores del pueblo Rrom vinculados al Sistema de Abastecimiento y Distribución de Alimentos (fortalecimiento) y/o a la estrategia de Mercados Campesinos (conexión a mercados), en concertación con el consejo consultivo y de concertación Rrom.</t>
  </si>
  <si>
    <t>Porcentaje de avance en la vinculación de artesanos, sabedores, transformadores, preparadores del pueblo Rrom al Sistema de Abastecimiento y Distribución de Alimentos (fortalecimiento) y/o a la estrategia de Mercados Campesinos (conexión a mercados), en concertación con el consejo consultivo y de concertación Rrom.</t>
  </si>
  <si>
    <t>(Nùmero de artesanos, sabedores, transformadores, preparadores del pueblo Rrom al Sistema de Abastecimiento y Distribución de Alimentos y/o a la estrategia de Mercados Campesinos vinculados/Nùmero de artesanos, sabedores, transformadores, preparadores del pueblo Rrom al Sistema de Abastecimiento y Distribución de Alimentos  y/o a la estrategia de Mercados Campesinos programados)*100</t>
  </si>
  <si>
    <t>1. Contratación de un equipo compuesto por dos (2) profesionales para ejecutar un proceso de fortalecimiento de  vinculados al Sistema de Abastecimiento y Distribución de Alimentos (fortalecimiento) y/o a la estrategia de Mercados Campesinos (conexión a mercados), este equipo avalado por la instancia consultiva del Pueblo Rrom.</t>
  </si>
  <si>
    <t xml:space="preserve">Para el cumplimiento de este producto, en el marco de la Política Pública de Seguridad y Nutricional, liderada por la SDDE, la Subdirección de Abastecimiento Alimentario garantiza la vinculación por demanda a los actores del Sistema de Abastecimiento y Distribución de Alimentos - SADA (productores campesinos y agricultores urbanos, preparadores/transformadores, comerciantes minoristas y pequeños distribuidores de alimentos) a través de:
• El programa de fortalecimiento de actores del SADA, dirigido a comerciantes minoritas o tenderos, es un programa por demanda de actores, lo que quiere decir que no limita la convocatoria para un determinado grupo poblacional, sino que está dirigido a todas las unidades productivas que cumplan con los requisitos para el fortalecimiento productivo y comercial. Dicho programa se ejecuta a través de un contrato o convenio suscrito por la Entidad y no lo hace con personal contratado de manera directa por el área.
No obstante, cabe resaltar que el proceso de convocatoria para el fortalecimiento de actores que realiza la Subdirección incorpora la vinculación de población diferencial, como criterio adicional de selección, por ejemplo: son priorizadas aquellas Mypimes cuya fuerza laboral contemple personal con características de enfoque diferencial o étnico. 
• La estrategia de Mercados Campesinos, permite la vinculación permanente de productores y trasformadores de alimentos de Bogotá y la Región Central. Es una estrategia de acceso por demanda de beneficiarios, lo que quiere decir que está dirigida a toda la población que cumpla con los requisitos, incluyendo grupos diferenciales y étnicos, quienes son priorizados. 
La Subdirección para el desarrollo de la estrategia en los diferentes puntos en las localidades de la ciudad, realiza la logística (montaje y desmontaje del mercado campesino, traslado de los elementos del mercado, entre otros), sin embargo, no cuenta con recursos asignados para el transporte y logística de los productos que ofertan los productores ni para suministrar la alimentación a los productores que participan.
Frente al plan de trabajo para desarrollar el fortalecimiento de los actores e identificar como se atendería a la población, se informa que a la fecha se esta estructurando el proceso para la contratación del operador, una vez se surtan los trámites jurídico-administrativos se socializará con la población el proceso de convocatoria y los requisitos de la misma. 
</t>
  </si>
  <si>
    <t>2. Bogotá confía en su bien-estar
(Nota: la información se diligencia con base en el artículado del ante proyecto del PDD, el cual esta sujeto a cambios en su trámite ante el CTPD y el Consejo Distrital)
(Nota 2: El articulado del anteproyecto del PDD es suceptible de mejorarse en clave del CONPES D.C N°40)"</t>
  </si>
  <si>
    <t>2.10. Erradicación del hambre en Bogotá</t>
  </si>
  <si>
    <t>Proyecto de inversión No.8178 “Consolidación del Sistema de Abastecimiento y Distribución de Alimentos de Bogotá D.C”.</t>
  </si>
  <si>
    <t>Subdirección de Abastecimiento Alimentario</t>
  </si>
  <si>
    <t>2. Financiación logística para la materialización de un (1) proceso de vinculación al Sistema de Abastecimiento y Distribución de Alimentos (fortalecimiento) y/o a la estrategia de Mercados Campesinos (conexión a mercados), incluye: gastos logísticos y de alimentación tradicional para garantizar la participación.</t>
  </si>
  <si>
    <t>Caracterización e identificación anual de Vendedores y vendedoras Informales del Pueblo Rrom que ocupan el espacio público (SGRSI) concertado con la instancia consultiva del Pueblo Rrom conforme a su norma vigente</t>
  </si>
  <si>
    <t>% de avance en la Caracterización e identificación anual de Vendedores y vendedoras Informales del Pueblo Rrom que ocupan el espacio público (SGRSI) concertado con la instancia consultiva del Pueblo Rrom conforme a su norma vigente</t>
  </si>
  <si>
    <t>Numero de vendedores y vendedoras informales identificados y caracterizados/Numero de vendedores y vendedoras informales localizados en el espacio público en concertación con la instancia consultiva del pueblo Rrom.</t>
  </si>
  <si>
    <t>1. Contratación de un equipo compuesto por dos (2) profesionales para concertar y ejecutar un proceso de caracterización e identificación anual de Vendedores y vendedoras Informales del Pueblo Rrom que ocupan el espacio público (SGRSI) y vinculación de mujeres lectoras de la suerte en espacio público al proceso, este equipo avalado por la instancia consultiva del Pueblo Rrom.</t>
  </si>
  <si>
    <t xml:space="preserve">3.19. Desarrollo empresarial, productividad y empleo </t>
  </si>
  <si>
    <t>IPES</t>
  </si>
  <si>
    <t>Subdirección de Gestión de Redes sociales e informalidad y Subdirección de emprendimiento, servicios empresariales y comercialización</t>
  </si>
  <si>
    <t>2. Operativización de un (1)  proceso de caracterización e identificación anual de Vendedores y vendedoras Informales del Pueblo Rrom que ocupan el espacio público (SGRSI), incluye: gastos logísticos y operativos que permitan la garantía de la participación del Pueblo Rrom en las jornadas de caracterización</t>
  </si>
  <si>
    <t>Emprendimientos fortalecidos  de la poblacion Rrom en el marco de usos, costumbres, bienes servicios y aspectos territoriales del Pueblo Rrom de Bogotá concertado con la instancia consultiva del Pueblo Rrom conforme a su norma vigente</t>
  </si>
  <si>
    <t>% de avance anual del programa de Emprendimientos fortalecidos  de la poblacion Rrom en el marco de usos, costumbres, bienes servicios y aspectos territoriales del Pueblo Rrom de Bogotá en concertación con el consejo consultivo Rrom</t>
  </si>
  <si>
    <t>(Número de emprendedores fortalecidos/Número de solicitudes de fortalecimiento recibidas)*100</t>
  </si>
  <si>
    <t>1. Contratación de un equipo compuesto por dos (2) profesionales para fortalecer emprendimientos de la poblacion Rrom en el marco de usos, costumbres, bienes servicios y aspectos territoriales del Pueblo Rrom de Bogotá, este equipo avalado por la instancia consultiva del Pueblo Rrom.</t>
  </si>
  <si>
    <t>Subdirección de emprendimiento, servicios empresariales y comercialización</t>
  </si>
  <si>
    <t>2. Operativización de un (1)  proceso de fortalecemiento a emprendimientos de la poblacion Rrom en el marco de usos, costumbres, bienes servicios y aspectos territoriales del Pueblo Rrom de Bogotá, incluye: gastos logísticos y operativos que permitan la garantía de la participación del Pueblo Rrom en eventos tradicionales o institucionales.</t>
  </si>
  <si>
    <t>Estrategia de fortalecimiento de productos y servicios turisticos para su posterior promoción y comercialización concertados previamente  con el Consejo Consultivo Rrom</t>
  </si>
  <si>
    <t>Acciones realizadas para la estrategia de fortalecimiento de productos y servicios turísticos para su posterior promoción y comercialización concertados previamente con el Consejo Consultivo Rrom</t>
  </si>
  <si>
    <t>Número de Acciones realizadas para la puesta en marcha de la estrategia de fortalecimiento de productos y servicios turísticos para su posterior promoción y comercialización concertados previamente con el Consejo Consultivo Rrom / Numero de Acciones Programadas en la estretegia*100%</t>
  </si>
  <si>
    <t>1. Contratación de un equipo técnico compuesto por dos (2) profesionales para ejecutar una (1) estrategia de fortalecimiento de productos y servicios turisticos para su posterior promoción y comercialización este equipo avalado por la instancia consultiva del Pueblo Rrom.</t>
  </si>
  <si>
    <t>Para el cumplimiento del producto concertado, la implementación  se realizará con el personal especializado con el que cuenta el Instituto Distrital de Turismo para  el desarrollo de productos turísticos. Se implementaría de forma articulada con los delegados por parte del pueblo Gitano.</t>
  </si>
  <si>
    <r>
      <rPr>
        <sz val="18"/>
        <color rgb="FF000000"/>
        <rFont val="Arial Narrow"/>
      </rPr>
      <t xml:space="preserve">Subdirección de Mercadeo, Proyecto de Inversión No. 111 (Impactar 1.100.000 personas...)   Subdirección de Desarrollo y Competitividad  No.7717 (60 experiencias turísticas)  </t>
    </r>
    <r>
      <rPr>
        <sz val="18"/>
        <color rgb="FFFF0000"/>
        <rFont val="Arial Narrow"/>
      </rPr>
      <t xml:space="preserve">(Fortalecimiento de la capacidad del Sistema Distrital de Turismo para el fomento de la actividad turistica de Bogotá región como Destino Competitivo, Responsable, Sostenible, y Accesible de Bogotá Distrito Capital). </t>
    </r>
  </si>
  <si>
    <t>Instituto Distrital de Turismo -IDT-</t>
  </si>
  <si>
    <t>Subdirección de desarrollo y competitividad.</t>
  </si>
  <si>
    <t>2. Financiación logística y de bienes y servicios ancestrales del Pueblo Rrom para la materialización de una (1) Estrategia de fortalecimiento de productos y servicios turisticos para su posterior promoción y comercialización incluye: gastos logísticos, materiales y producción o postproducción de piezas o material promocional..</t>
  </si>
  <si>
    <t xml:space="preserve">La entidad de acuerdo a la disponibilidad presupuestal  apoyara la promoción y comercionalización del producto turistico ancestral del Pueblo Gitano, a través de piezas y material promocional del mismo, una vez, surta por parte de la comunidad todo el proceso de fortalecimiento empresarial y diseño de producto que sea entregado de forma exitosa. </t>
  </si>
  <si>
    <t>$ 5,400,000</t>
  </si>
  <si>
    <t xml:space="preserve">Subdirección de desarrollo y competitividad. - Subdirección de Mercadeo </t>
  </si>
  <si>
    <t>Subdirección de desarrollo y competitividad</t>
  </si>
  <si>
    <t>Mesa Distrital de las Mujeres Gitanas de Bogotá en concertación con el Consejo Consultivo Rrom</t>
  </si>
  <si>
    <t>Porcentaje de avance en las fases ejecutadas para la creación e implementación de la Mesa Distrital de Mujeres Gitanas de Bogotá en concertación con el Consejo Consultivo Rrom</t>
  </si>
  <si>
    <t>(Número de fases ejecutadas para la creación e implementación de la Mesa Distrital de Mujeres Gitanas / Número de fases programadas para la creación e implementación de la Mesa Distrital de Mujeres Gitanas) * 100</t>
  </si>
  <si>
    <t>Derechos y dignidad de la mujer Gitana</t>
  </si>
  <si>
    <t>1. Creación y reglamentación mediante Decreto de una (1) mesa Distrital de Mujeres Gitanas</t>
  </si>
  <si>
    <t>Consolidar 1 estrategia de transversalización de la PPMYEG con actores territoriales para la disminución de las brechas de género</t>
  </si>
  <si>
    <t>Mujer</t>
  </si>
  <si>
    <t>Secretaría Distrital de la Mujer</t>
  </si>
  <si>
    <t>Dirección de Enfoque Diferencial</t>
  </si>
  <si>
    <t>2. Contratación de un Equipo de 2 Referentes Técnicas Gitanas para apoyar la Secretaría Técnica de las Mujeres Gitanas de Bogota, este equipo avalado por la instancia consultiva Rrom</t>
  </si>
  <si>
    <t>3. Financiación de actividades, sesiones, materiales y elementos para brindar garantías de participación incidente de la Mesa Distrital de las Mujeres Gitanas de Bogotá.</t>
  </si>
  <si>
    <t>Subsecretaría del Cuidado y Políticas de igualdad</t>
  </si>
  <si>
    <t>Gobierno</t>
  </si>
  <si>
    <t>Secretaría Distrital de Gobierno</t>
  </si>
  <si>
    <t>Subdirección de Asuntos Étnicos</t>
  </si>
  <si>
    <t>Estrategia de fortalecimiento de las capacidades ciudadanas dirigido a formas, escenarios y asociatividades de Mujeres Gitanas en funcionamiento Concertado con el Consejo Consultivo Gitano y su normativa vigente</t>
  </si>
  <si>
    <t>Porcentaje de implementación de la estrategia de fortalecimiento de las capacidades ciudadanas dirigido a formas, escenarios y asociatividades de Mujeres Gitanas en funcionamiento Concertado con el Consejo Consultivo Gitano y su normativa vigente</t>
  </si>
  <si>
    <t>(Número de actividades ejecutadas en el marco de la Estrategia de Fortalecimiento de las capacidades ciudadanas dirigido a formas, escenarios y asociatividades de Mujeres Gitanas Concertado con el Consejo Consultivo Gitano y su normativa vigente /Número de actividades programadas en el marco de la Estrategia de Fortalecimiento de las capacidades ciudadanas dirigido a formas, escenarios y asociatividades de Mujeres Gitanas Concertado con el Consejo Consultivo Gitano y su normativa vigente)*100</t>
  </si>
  <si>
    <t>1. Contratación de un equipo de dos (2) profesionales del Pueblo Rrom para la implemenmtación de la Estrategia de fortalecimiento de las capacidades ciudadanas dirigido a formas, escenarios y asociatividades de Mujeres Gitanas, este equipo avalado por la instancia consultiva del Pueblo Rrom.</t>
  </si>
  <si>
    <t>Desarrollar 4 estrategias de empoderamiento para fomentar capacidades, liderazgos, participación, incidencia política y transformación de imaginarios culturales que reproducen los estereotipos de género, en los territorios urbanos y rurales</t>
  </si>
  <si>
    <t>2. Operativización incidente de una (1) Estrategia de fortalecimiento de las capacidades ciudadanas dirigido a formas, escenarios y asociatividades de Mujeres Gitanas: incluye la elaboración, socialización, distribución de medios de promoción, así como la garantía de la participación del Pueblo Rrom en reuniones, escenarios y/o pachiv por cada una de las organizaciones Gitanas.</t>
  </si>
  <si>
    <t>3.  Construcción técnica, elaboración y distribución de insumos pedagógicos (folletos, videos informativos, guias o manuales para  socialización y apropiación de los resultados de la Estrategia de fortalecimiento de las capacidades ciudadanas dirigido a formas, escenarios y asociatividades de Mujeres Gitanas y con cumplimiento de la Ley 1381 de 2010..</t>
  </si>
  <si>
    <t>Dirección de enfoque diferencial</t>
  </si>
  <si>
    <t>Conmemoración del día de las mujeres Gitanas en concertación con el Consejo Consultivo Gitano y su normativa vigente</t>
  </si>
  <si>
    <t>Número de conmemoraciones de las mujeres Gitanas en concertación con el Consejo Consultivo Gitano y su normativa vigente</t>
  </si>
  <si>
    <t>Sumatoria de conmemoraciones de las mujeres Gitanas en concertación con el Consejo Consultivo Gitano y su normativa vigente</t>
  </si>
  <si>
    <t>1. Financiación y operativización para la materialización de las conmemoración del día de las mujeres Gitanas en las organizaciones PRORROM y Unión Romaní y vigilancia del cumplimiento del Decreto Distrital 603 de 2023.</t>
  </si>
  <si>
    <t>Dirección del Sistema Distrital de Cuidado</t>
  </si>
  <si>
    <t>Estrategia de fortalecimiento del enfoque diferencial, étnico (Rrom) y territorial en el Sistema Distrital de Cuidado definida, con lineamientos y directrices para brindar una atención pertinente, oportuna y con calidad a las mujeres gitanas cuidadoras que residen en Bogotá D.C. en concertación con la instancia consultiva y su normatividad vigente</t>
  </si>
  <si>
    <t>Porcentaje de avance de la Estrategia de fortalecimiento del enfoque diferencial, étnico (Rrom) y territorial en el Sistema Distrital de Cuidado definida, con lineamientos y directrices para brindar una atención pertinente, oportuna y con calidad a las mujeres gitanas cuidadoras que residen en Bogotá D.C. en concertación con la instancia consultiva y su normatividad vigente</t>
  </si>
  <si>
    <t>(Número de fases ejecutadas en el marco del lineamiento y las directrices de la Estrategia de fortalecimiento del enfoque diferencial étnico (Rrom) y territorial para la atención de mujeres en el Sistema del Cuidado/Número de Fases programadas en el marco del lineamiento y las directrices de la estrategia de fortalecimiento del enfoque diferencial étnico (Rrom) y territorial para la atención de mujeres en el Sistema del Cuidado)* 100</t>
  </si>
  <si>
    <t>1. Contratación de un equipo de dos (2) profesionales para la implemenmtación de la estrategia de fortalecimiento del enfoque diferencial, étnico (Rrom) y territorial en el Sistema Distrital de Cuidado definida, con lineamientos y directrices para brindar una atención pertinente, oportuna y con calidad a las mujeres gitanas cuidadoras que residen en Bogotá D.C, este equipo avalado por la instancia consultiva del Pueblo Rrom.</t>
  </si>
  <si>
    <t>1. Contratación de una  profesional para la implementación de la estrategia de fortalecimiento del enfoque diferencial, étnico (Rrom) y territorial en el Sistema Distrital de Cuidado definida, con lineamientos y directrices para brindar una atención pertinente, oportuna y con calidad a las mujeres gitanas cuidadoras que residen en Bogotá D.C, esta contratación avalada por la instancia consultiva del Pueblo Rrom.</t>
  </si>
  <si>
    <t>Alcanzar 31 manzanas de cuidado en operación en sus modalidades fijas y moviles fortaleciendo los servicios actuales e implementando nuevas estrategias lideradas por la SDMujer en el marco del Sistema Distrital de Cuidado.</t>
  </si>
  <si>
    <t>$34</t>
  </si>
  <si>
    <t>2. Operativización incidente de una (1) estrategia de fortalecimiento del enfoque diferencial, étnico (Rrom) y territorial en el Sistema Distrital de Cuidado definida, con lineamientos y directrices para brindar una atención pertinente, oportuna y con calidad a las mujeres gitanas cuidadoras que residen en Bogotá D.C incluye la elaboración, socialización, distribución de medios de promoción, así como la garantía de la participación de mujeres del Pueblo Rrom en reuniones, escenarios y/o pachiv por cada una de las organizaciones Gitanas.</t>
  </si>
  <si>
    <t>2. Una (1) estrategia de fortalecimiento del enfoque diferencial, étnico (Rrom) y territorial en el Sistema Distrital de Cuidado definida, con lineamientos y directrices para brindar una atención pertinente, oportuna y con calidad a las mujeres gitanas cuidadoras que residen en Bogotá D.C incluye la elaboración, socialización e implementación conforme a los modelos de operación del Sistema Distrital de Cuidado del acuerdo Distrital 893 de 2023, así como la garantía de la participación de mujeres del Pueblo Rrom en reuniones, escenarios y/o pachiv por cada una de las organizaciones Gitanas.</t>
  </si>
  <si>
    <t>$75</t>
  </si>
  <si>
    <t>$78</t>
  </si>
  <si>
    <t>$3</t>
  </si>
  <si>
    <t>3.  Construcción técnica, elaboración y distribución de insumos pedagógicos (folletos, videos informativos, guias o manuales para  socialización y apropiación de los resultados de la estrategia de fortalecimiento del enfoque diferencial, étnico (Rrom) y territorial en el Sistema Distrital de Cuidado definida, con lineamientos y directrices para brindar una atención pertinente, oportuna y con calidad a las mujeres gitanas cuidadoras que residen en Bogotá D.C y con cumplimiento de la Ley 1381 de 2010..</t>
  </si>
  <si>
    <t>Programa de Fortalecimiento para Mujeres Gitanas implementado en el que se reconozca el trabajo de cuidado y prácticas ancestrales integrales a quienes lo realizan a través de acciones afirmativas concertado con el concejo consultivo Gitano y su normativa vigente</t>
  </si>
  <si>
    <t>Porcentaje de avance en la implementación del programa de fortalecimiento para mujeres Gitanas Cuidadoras, en el marco de la Estrategia de Cuidado Comunitario.</t>
  </si>
  <si>
    <t>(Número de fases del Programa de Fortalecimiento para mujeres Gitanas Cuidadoras, en el marco de la Estrategia de Cuidado Comunitario implementadas/ Número de fases del Programa de Fortalecimiento para mujeres Gitanas Cuidadoras proyectadas)*100</t>
  </si>
  <si>
    <t>1. Contratación de un equipo de dos (2) profesionales para la implemenmtación de un (1) programa de Fortalecimiento para Mujeres Gitanas implementado en el que se reconozca el trabajo de cuidado y prácticas ancestrales integrales a quienes lo realizan a través de acciones afirmativa, este equipo avalado por la instancia consultiva del Pueblo Rrom.</t>
  </si>
  <si>
    <t>1. Contratación de una (1) profesional para la implemenmtación de un (1) programa de Fortalecimiento para Mujeres Gitanas implementado en el que se reconozca el trabajo de cuidado y prácticas ancestrales integrales a quienes lo realizan a través de acciones afirmativa, esta contratación avalado por la instancia consultiva del Pueblo Rrom.</t>
  </si>
  <si>
    <t>$35</t>
  </si>
  <si>
    <t>2. Operativización incidente de un (1) programa de fortalecimiento para Mujeres Gitanas implementado en el que se reconozca el trabajo de cuidado y prácticas ancestrales integrales a quienes lo realizan a través de acciones afirmativas incluye la elaboración, socialización, distribución de medios de promoción, así como bienes o servicios para la garantía de la participación de mujeres del Pueblo Rrom en reuniones, escenarios y/o pachiv por cada una de las organizaciones Gitanas.</t>
  </si>
  <si>
    <t>Un (1) programa de fortalecimiento para Mujeres Gitanas implementado en el que se reconozca el trabajo de cuidado y prácticas ancestrales integrales a quienes lo realizan a través de acciones afirmativas incluye la elaboración, socialización e implementación conforme a los modelos de operación del Sistema Distrital de Cuidado del acuerdo Distrital 893 de 2023, así como la garantía de la participación de mujeres del Pueblo Rrom en reuniones, escenarios y/o pachiv por cada una de las organizaciones Gitanas.</t>
  </si>
  <si>
    <t>$77</t>
  </si>
  <si>
    <t>$2</t>
  </si>
  <si>
    <t>3.  Construcción técnica, elaboración y distribución de insumos pedagógicos (folletos, videos informativos, guias o manuales para  socialización y apropiación de los resultados del  Programa de Fortalecimiento para Mujeres Gitanas implementado en el que se reconozca el trabajo de cuidado y prácticas ancestrales integrales a quienes lo realizan a través de acciones afirmativas y con cumplimiento de la Ley 1381 de 2010..</t>
  </si>
  <si>
    <t>Dirección de Territorialización de Derechos y Participación.</t>
  </si>
  <si>
    <t>Modelo de casas de igualdad de oportunidades para las mujeres actualizado con enfoque diferencial para mujeres gitanas, en concertación con el Consejo Consultivo y su normatividad vigente</t>
  </si>
  <si>
    <t>Porcentaje de avance en la actualización del modelo de casas de igualdad de oportunidades para las mujeres con enfoque de diferencial para mujeres Gitanas en concertación con el consejo consultivo y su normatividad vigente</t>
  </si>
  <si>
    <t>Número de fases realizadas para la implementación del Modelo de casas de igualdad de oportunidades para las mujeres actualizado con enfoque diferencial para mujeres gitanas, en concertación con el Consejo Consultivo / Número de fases programadas para la implementación del Modelo de casas de igualdad de oportunidades para las mujeres actualizado con enfoque diferencial para mujeres gitanas, en concertación con el Consejo Consultivo * 100</t>
  </si>
  <si>
    <t>1. Contratación de un equipo de dos (2) profesionales para la implemenmtación, coordinación y mantenimiento de un (1) modelo de casas de igualdad de oportunidades para las mujeres actualizado con enfoque diferencial para mujeres gitana, este equipo avalado por la instancia consultiva del Pueblo Rrom.</t>
  </si>
  <si>
    <t xml:space="preserve"> La Dirección de Territorialización de Derechos y Participación, en el marco de lo concertación y aprobado en el CONPES 40 de 2023,  llegabará a cabo el cumpluimiento de este producto, través de la construcción de lineamientos para la atención diferencial. Dicho esto el presupuesto se proyectó teniendo en cuenta un porcentaje de líderes de equipos de atención de la CIOM, para desarrollar la construcción con una mirada técnica y con enfoque en compañia de la Dirección de Enfoque Diferencial en el marco de sus  competencias.Dicho esto, no es viabilidad las propuestas realizadas en la columna G,  toda vez que excede lo lo acordado en el proceso de concertación en el la formulación de la política pública. </t>
  </si>
  <si>
    <t>Alcanzar 25 Casas de Igualdad de Oportunidades para las Mujeres en operación, fortaleciendo el modelo de atención en los territorios urbanos y rurales</t>
  </si>
  <si>
    <t>2. Implementación del Modelo de casas de igualdad de oportunidades para las mujeres actualizado con enfoque diferencial para mujeres gitanas incluye: arrendamiento de casa, pago de servicios, pago de vigilancia y conectividad.</t>
  </si>
  <si>
    <t>3.  Dotación de casas de igualdad de oportunidades para las mujeres incluye:insumos, materiales, equipos para la realización de actividades y acciones en el marco de usos y costumbres del Pueblo Rrom.</t>
  </si>
  <si>
    <t>Dirección de Contratación</t>
  </si>
  <si>
    <t>Actualización del Manual de Contratación al enfoque diferencial étnico Rrom artículo 7º de la Ley 80 de 1993 y del Literal 4º del artículo 2 de la ley 1150 de 2007</t>
  </si>
  <si>
    <t>Manual de contratación de la Secretaría Distrital de la Mujer modificado al artículo 7º de la Ley 80 de 1993 y del Literal 4º del artículo 2 de la ley 1150 de 2007 socializado</t>
  </si>
  <si>
    <t>1. Actualización del Manual de Contratación al enfoque diferencial étnico Rrom artículo 7º de la Ley 80 de 1993 y del Literal 4º del artículo 2 de la ley 1150 de 2007</t>
  </si>
  <si>
    <t>Lograr al menos 92 puntos del índice de Gestión Pública Distrital</t>
  </si>
  <si>
    <t>5.34. Eficiencia administrativa</t>
  </si>
  <si>
    <t>Gestión
Circular 005 de 2024</t>
  </si>
  <si>
    <t>Gestión
Circular 005 de 2025</t>
  </si>
  <si>
    <t>Gestión
Circular 005 de 2026</t>
  </si>
  <si>
    <t>Gestión
Circular 005 de 2027</t>
  </si>
  <si>
    <t>2. Socialización a Directivos y Equipos técnicos del proceso de actualización del Manual de Contratación al enfoque diferencial étnico Rrom artículo 7º de la Ley 80 de 1993 y del Literal 4º del artículo 2 de la ley 1150 de 2007</t>
  </si>
  <si>
    <t>Estrategia de formación en liderazgo e incidencia política implementado con enfoque de género, derechos de las mujeres, territorial y diferencial étnico, dirigido a mujeres gitanas en concertación con el consejo consultivo Rrom y su normativa vigente.</t>
  </si>
  <si>
    <t>Porcentaje de avance en la implementación de la Estrategia de formación en liderazgo e incidencia política implementado con enfoque de género, derechos de las mujeres, territorial y diferencial étnico, dirigido a mujeres gitanas en concertación con el consejo consultivo Rrom y su normativa vigente</t>
  </si>
  <si>
    <t>(número de fases ejecutadas para la implementación de la Estrategia de formación en liderazgo e incidencia política implementado con enfoque de género, derechos de las mujeres, territorial y diferencial étnico, dirigido a mujeres gitanas en concertación con el consejo consultivo Rrom y su normativa vigente/ número de fases programadas para la implementación de la Estrategia de formación en liderazgo e incidencia política implementado con enfoque de género, derechos de las mujeres, territorial y diferencial étnico, dirigido a mujeres gitanas en concertación con el consejo consultivo Rrom y su normativa vigente)*100</t>
  </si>
  <si>
    <t>1. Contratación de un equipo de dos (2) profesionales para la implemenmtación de un (1) estrategia de formación en liderazgo e incidencia política implementado con enfoque de género, derechos de las mujeres, territorial y diferencial étnico, dirigido a mujeres gitanas, este equipo avalado por la instancia consultiva del Pueblo Rrom.</t>
  </si>
  <si>
    <t xml:space="preserve">La Dirección de Territorialización de Derechos y Participación, tiene este compromiso en esta Política.  Y se llegabará a cabo a través del desarrollo de una de las estrategias planteadas en la meta PDD: Desarrollar 4 estrategias de empoderamiento para fomentar capacidades, liderazgos, participación, incidencia política y transformación de imaginarios culturales que reproducen los estereotipos de género, en los territorios urbanos y rurales, encaminada a fortalecer los liderazgos de las mujeres gitanas para su incidencia y pleno ejericio del derecho a la participación y representación de las mujeres. El presupuesto se proyectó con un porcentaje de la lider de la Escuela Lidera PAR, junto con un porcentaje de 3 tutoras, que haran parte de la escuela y dinamizaran este y otros procesos, ahora bien, para el desarrollo se la construcción metodológica y teniedo en cuenta las competencias de la Dirección de Enfoque Diferencial, se trabajará de la mano con esta dependencia, para cumplir este objetivo, motivo por el cual no son viables las propuestas planteadas. </t>
  </si>
  <si>
    <t>2. Operativización incidente de una  (1) estrategia de formación en liderazgo e incidencia política implementado con enfoque de género, derechos de las mujeres, territorial y diferencial étnico, dirigido a mujeres gitanas incluye la elaboración, socialización, distribución de medios de promoción, así como la garantía de la participación del Pueblo Rrom en reuniones, escenarios y/o pachiv por cada una de las organizaciones Gitanas.</t>
  </si>
  <si>
    <t>3.  Construcción técnica, elaboración y distribución de insumos pedagógicos (folletos, videos informativos, guias o manuales para  socialización y apropiación de los resultados de la estrategia de formación en liderazgo e incidencia política implementado con enfoque de género, derechos de las mujeres, territorial y diferencial étnico, dirigido a mujeres gitanas y con cumplimiento de la Ley 1381 de 2010..</t>
  </si>
  <si>
    <t>Estrategia de gestión interinstitucional para la promoción de los derechos de las mujeres gitanas en concertación con la instancia consultivo y la normatividad vigente</t>
  </si>
  <si>
    <t>Porcentaje de avance en la implementación de la Estrategia de gestión interinstitucional para la promoción de los derechos de las mujeres gitanas en concertación con la instancia consultivo y la normatividad vigente</t>
  </si>
  <si>
    <t>(Número de fases de la Estrategia de gestión interinstitucional para la promoción de los derechos de las mujeres gitanas en concertación con la instancia consultivo y la normatividad vigente implementadas /Número de fases de la Estrategia de gestión interinstitucional para la promoción de los derechos de las mujeres gitanas en concertación con la instancia consultivo y la normatividad vigente programadas)*100</t>
  </si>
  <si>
    <t>1. Contratación de un equipo de dos (2) profesionales para la implemenmtación de una (1) estrategia de gestión interinstitucional para la promoción de los derechos de las mujeres gitanas, este equipo avalado por la instancia consultiva del Pueblo Rrom.</t>
  </si>
  <si>
    <t>$1,6</t>
  </si>
  <si>
    <t>2. Operativización incidente de una  (1) estrategia de gestión interinstitucional para la promoción de los derechos de las mujeres gitanas incluye la elaboración, socialización, distribución de medios de promoción, así como la garantía de la participación del Pueblo Rrom en reuniones, escenarios y/o pachiv por cada una de las organizaciones Gitanas.</t>
  </si>
  <si>
    <t>3.  Construcción técnica, elaboración y distribución de insumos pedagógicos (folletos, videos informativos, guias o manuales para  socialización y apropiación de la estrategia de gestión interinstitucional para la promoción de los derechos de las mujeres gitanas y con cumplimiento de la Ley 1381 de 2010..</t>
  </si>
  <si>
    <t>Estrategias de educación flexible e incluyente para la mujer Gitana implementado y concertado con el consejo consultivo y de concertación del Pueblo Rrom y su normativa vigente.</t>
  </si>
  <si>
    <t>Porcentaje de avance en diseño e implementación de la estrategia de educación flexible e incluyente para la mujer Gitana implementado y concertado con el consejo consultivo y de concertación del Pueblo Rrom y su normativa vigente</t>
  </si>
  <si>
    <t>(Número de fases de la estrategia de educación flexible e incluyente para la mujer Gitana implementadas /Número de fases de la estrategia de educación flexible e incluyente para la mujer Gitana programadas)*100</t>
  </si>
  <si>
    <t>1. Contratación de un equipo de dos (2) profesionales para la implemenmtación de una (1) estrategia de educación flexible e incluyente para la mujer Gitana, este equipo avalado por la instancia consultiva del Pueblo Rrom.</t>
  </si>
  <si>
    <t>2. Operativización incidente de una   (1) estrategia de educación flexible e incluyente para la mujer Gitana incluye la elaboración, socialización, distribución de medios de promoción, así como la garantía de la participación del Pueblo Rrom en reuniones, escenarios y/o pachiv por cada una de las organizaciones Gitanas.</t>
  </si>
  <si>
    <t>3.  Construcción técnica, elaboración y distribución de insumos pedagógicos (folletos, videos informativos, guias o manuales para  socialización y apropiación de la (1) estrategia de educación flexible e incluyente para la mujer Gitana y con cumplimiento de la Ley 1381 de 2010..</t>
  </si>
  <si>
    <t>Dirección de Eliminación de Violencias y Acceso a la Justicia</t>
  </si>
  <si>
    <t>Estrategia de atención diferenciada para la atención de casos de violencia contra la mujer Gitana en funcionamiento y concertada con el consejo consultivo y su normativa vigente</t>
  </si>
  <si>
    <t>Porcentaje de avance en la implementación de la estrategia de atención diferenciada para atención de casos de violencia contra las mujeres Gitanas en funcionamiento y concertada con el consejo consultivo y su normativa vigente</t>
  </si>
  <si>
    <t>Número de acciones ejecutadas para la implementación de la Estrategia de atención diferenciada para la atención de casos de violencia contra las mujeres Gitanas /número de acciones programadas para la implementación de la Estrategia de atención diferenciada para la atención de casos de violencia contra las mujeres Gitanas)*100</t>
  </si>
  <si>
    <t>1. Contratación de un equipo de dos (2) profesionales para la implemenmtación de una (1) Estrategia de atención diferenciada para la atención de casos de violencia contra la mujer Gitana, este equipo avalado por la instancia consultiva del Pueblo Rrom.</t>
  </si>
  <si>
    <t>En el marco de la programación presupuestal realizada por la Dirección de Eliminación de Violencias no se contempla la contratación de profesionales que brinden apoyo específicamente para la implementación de este producto</t>
  </si>
  <si>
    <t>Implementar 1 modelo integral para garantizar entornos incluyentes y seguros para mujeres, en transporte y espacio público.</t>
  </si>
  <si>
    <t>1.2. Cero tolerancia a las violencias contra las mujeres y basadas en género</t>
  </si>
  <si>
    <t>2. Operativización incidente de una   (1) estrategia de atención diferenciada para la atención de casos de violencia contra la mujer Gitana incluye la elaboración, socialización, distribución de medios de promoción, así como la garantía de la participación del Pueblo Rrom en reuniones, escenarios y/o pachiv por cada una de las organizaciones Gitanas.</t>
  </si>
  <si>
    <t>En cumplimiento de sus funciones la Dirección de Eliminación de Violencias realizará la construcción técnica de una estrategia de atención diferenciada para atención de casos de violencia contra las mujeres Gitanas y la implementación de la misma, con el fin de aportar a la garantía del derecho de las mujeres a vivir una libre de violencias tanto en el ámbito público como privado, para todas las mujeres en sus diferencias y diversidades.
Sin embargo, lo relacionado con elaboración, promoción, socialización y distribución de insumos pedagógicos no se considera como parte de la implementación de este producto y no se cuenta con recursos para desarrollar estas actividades.</t>
  </si>
  <si>
    <t>3.  Construcción técnica, elaboración y distribución de insumos pedagógicos (folletos, videos informativos, guias o manuales para  socialización y apropiación de la estrategia de atención diferenciada para la atención de casos de violencia contra la mujer Gitana y con cumplimiento de la Ley 1381 de 2010..</t>
  </si>
  <si>
    <t>Dirección de Talento Humano</t>
  </si>
  <si>
    <t>Estrategia para la adecuación institucional de la estructura de la Secretaria Distrital de la Mujer diseñada e implementada que permita atender integralmente las necesidades de las mujeres del pueblo Rrom en el Distrito, concertada con la instancia consultiva Rrom de Bogotá</t>
  </si>
  <si>
    <t>Porcentaje de avance en el diseño e implementación de la Estrategia para la adecuación institucional de la estructura de la Secretaria Distrital de la Mujer que atienda integralmente las necesidades de las mujeres del pueblo Rrom en el Distrito, concertada con la instancia consultiva Rrom de Bogotá</t>
  </si>
  <si>
    <t>(Número de fases ejecutadas para el diseño e implementación de la Estrategia para la adecuación institucional de la estructura de la Secretaria Distrital de la Mujer que atienda integralmente las necesidades de las mujeres del pueblo Rrom en el Distrito, concertada con la instancia consultiva Rrom de Bogotá/ Número de fases programadas para el diseño e implementación de la Estrategia para la adecuación institucional de la estructura de la Secretaria Distrital de la Mujer que atienda integralmente las necesidades de las mujeres del pueblo Rrom en el Distrito, concertada con la instancia consultiva Rrom de Bogotá)*100</t>
  </si>
  <si>
    <t>2. Operativización incidente de una   (1) estrategia para la adecuación institucional de la estructura de la Secretaria Distrital de la Mujer y facilite su diseño e implementación para la atención integral de las necesidades de las mujeres Rrom incluye escenarios, materiales, servicios tradicionales Rrom y/o pachiv por cada una de las organizaciones Gitanas.</t>
  </si>
  <si>
    <t>Gestión</t>
  </si>
  <si>
    <t>3.  Construcción técnica, elaboración y distribución de insumos pedagógicos (folletos, videos informativos, guias o manuales para  socialización y apropiación de la  estrategia para la adecuación institucional de la estructura de la Secretaria Distrital de la Mujer para facilitar su diseño e implementación para la atención integral de las necesidades de las mujeres, incluye la financación de escenarios y/o pachiv por cada una de las organizaciones Gitanas y con cumplimiento de la Ley 1381 de 2010..</t>
  </si>
  <si>
    <t>Proceso de fortalecimiento diferencial y de empoderamiento implementado dirigida a niñas, adolescentes y jóvenes en identidad cultural de las mujeres Rrom/Gitana concertada con la instancia consultiva conforme a su normativa vigente</t>
  </si>
  <si>
    <t>Número de procesos de fortalecimiento implementados, dirigidos a niñas, adolescentes, jóvenes Rrom/Gitana</t>
  </si>
  <si>
    <t>Sumatoria de procesos de fortalecimiento implementados, dirigida a niñas, adolescentes y jóvenes Rrom/Gitana</t>
  </si>
  <si>
    <t>1. Contratación de un equipo de dos (2) profesionales para la implemenmtación de una (1) proceso de fortalecimiento diferencial y de empoderamiento implementado dirigida a niñas, adolescentes y jóvenes en identidad cultural de las mujeres Rrom/Gitana, este equipo avalado por la instancia consultiva del Pueblo Rrom.</t>
  </si>
  <si>
    <t>2. Operativización incidente de un (1) proceso de fortalecimiento diferencial y de empoderamiento implementado dirigida a niñas, adolescentes y jóvenes en identidad cultural de las mujeres Rrom, incluye la financiación de escenarios y/o tradicionales como pachiv por cada una de las organizaciones Gitanas, materiales, insumos y bienes y servicios tradicionales.</t>
  </si>
  <si>
    <t>3.  Construcción técnica, elaboración y distribución de insumos pedagógicos (folletos, videos informativos, guias o manuales para  socialización y apropiación del proceso de fortalecimiento diferencial y de empoderamiento implementado dirigida a niñas, adolescentes y jóvenes en identidad cultural de las mujeres Rrom y con cumplimiento de la Ley 1381 de 2010..</t>
  </si>
  <si>
    <t>Estrategia de seguimiento a la inversión de la Política Pública del Pueblo Rrom en los Fondos de Desarrollo Local en los territorios con presencia del Pueblo Rrom, en concertación con el Consejo Consultivo Distrital de Diálogo y Concertación Rrom.</t>
  </si>
  <si>
    <t>Número de acciones realizadas en el marco de la estrategia de seguimiento a la inversión de la Política Pública del Pueblo Rrom en los Fondos de Desarrollo Local en los territorios con presencia del Pueblo Rrom</t>
  </si>
  <si>
    <t>Número de acciones realizadas en el marco de la estrategia de seguimiento a la inversión de la Política Pública del Pueblo Rrom en los Fondos de Desarrollo Local en los territorios con presencia del Pueblo Rrom / Número de acciones concertadas y proyectadas de seguimiento a la inversión de la Política Pública del Pueblo Rrom en los Fondos de Desarrollo Local en los territorios con presencia del Pueblo Rrom) *100</t>
  </si>
  <si>
    <t>Derecho a la promoción, protección e implementación de la política pública Rrom</t>
  </si>
  <si>
    <t>1. Contratar un equipo técnico compuesto por dos (2) profesionales para el diseño e implementación de una (1) estrategia de acompañamiento y seguimiento a la inversión de la Política Pública del Pueblo Rrom en los Fondos de Desarrollo Local en los territorios con presencia del Pueblo Rrom en concordancia con la resolución SDG 220 de 2021, este equipo avalado por la instancia consultiva Distrital.</t>
  </si>
  <si>
    <t>5. Bogotá Confia en su Gobierno
(Nota: la información se diligencia con base en el artículado del ante proyecto del PDD, el cual esta sujeto a cambios en su trámite ante el CTPD y el Consejo Distrital)
(Nota 2: El articulado del anteproyecto del PDD es suceptible de mejorarse en clave del CONPES D.C N°40)"</t>
  </si>
  <si>
    <t>15.5. Programa 37 Nogotá generadora de consensos
(Nota: la información se diligencia con base en el artículado del ante proyecto del PDD, el cual esta sujeto a cambios en su trámite ante el CTPD y el Consejo Distrital)</t>
  </si>
  <si>
    <t>Subsecretaría de Gestión Local</t>
  </si>
  <si>
    <t>Dirección para la Gestión del Desarrollo Local</t>
  </si>
  <si>
    <t>2. Generar cuatro (4) informes anuales (1 cada trimestre) cuantitativos producto de la estrategia de seguimiento a la inversión de la Política Pública del Pueblo Rrom en los Fondos de Desarrollo Local en los territorios con presencia del Pueblo Rrom remitidos a la Secretaría Técnica de las Mesas Locales Gitanas, Consejo Consultivo y Ministerio Público incluye la publicación e impresión del informe anual que compile los 4 trimestrales.</t>
  </si>
  <si>
    <t>3. Acompañar a las mesas Locales Gitanas en la formulación y aprobación de proyectos, iniciativas y convocatorias que realicen los Fondos de Desarrollo Local a través del equipo técnico de la Dirección de Asuntos Locales generando y garantizando espacios de interlocución y participación incidente, incluye: gastos logísticos, materiales, ayudas y bienes y servicios tradicionales necearios para garantizar la participación.</t>
  </si>
  <si>
    <t>Conmemoraciones del día internacional Gitano y mujer gitana a través del apoyo técnico y financiero en concertación con la consultiva distrital Rrom y su normatividad vigente.</t>
  </si>
  <si>
    <t>Número de conmemoraciones realizadas en el marco del día internacional Gitano y del dia de la mujer Gitana.</t>
  </si>
  <si>
    <t>Sumatoria de conmemoraciones del pueblo Rrom.</t>
  </si>
  <si>
    <t>1. Brindar la financiación, apoyo técnico y coordinación interinstitucional para dar cumplimiento a los Decretos Distritales 603 y 623 de 2023, Conmemoraciones del día internacional Gitano y mujer gitana a las organizaciones PRORROM y Union Romaní en articulación con los Fondos de Desarrollo Local y entidades Distritales establecidas en la normativa.</t>
  </si>
  <si>
    <t>9.6. Programa 14. Bogotá cuida a su gente
(Nota 1: la información se diligencia con base en el artículado del ante proyecto del PDD, el cual esta sujeto a cambios en su trámite ante el CTPD y el Consejo Distrital) 
(Nota 2: El articulado del anteproyecto del PDD es suceptible de mejorarse en clave del CONPES D.C N°40)</t>
  </si>
  <si>
    <t>9.6. Programa 14. Bogotá cuida a su gente
(Nota: la información se diligencia con base en el artículado del ante proyecto del PDD, el cual esta sujeto a cambios en su trámite ante el CTPD y el Consejo Distrital)</t>
  </si>
  <si>
    <t>5.2. Bogotá confía en su bien–estar
(Nota: la información se diligencia con base en el artículado del ante proyecto del PDD, el cual esta sujeto a cambios en su trámite ante el CTPD y el Consejo Distrital)</t>
  </si>
  <si>
    <t>IDPAC</t>
  </si>
  <si>
    <t xml:space="preserve">Gerencia de étnias y Subdirección de Fortalecimientro a la Organización Social
</t>
  </si>
  <si>
    <t>Estrategia de formación del Pueblo Rrom en participación, incidencia social, política y control social en concertación con el consejo consultivo y normatividad vigente</t>
  </si>
  <si>
    <t>Procesos en el marco de la estrategia de formación.en participación, incidencia social, política y control social  para el del pueblo gitano Rrom implementados</t>
  </si>
  <si>
    <t>Sumatoria del número de procesos en el marco de la estrategia de formación .en participación, incidencia social, política y control social  para el del pueblo gitano Rrom implementados</t>
  </si>
  <si>
    <t>1. Contratar de un equipo técnico compuesto por dos (2) profesionales para la materialización de una (1) estrategia de formación del Pueblo Rrom en participación, incidencia social, política y control social a nivel local en las organizaciones PRORROM y Unión Romaní, este equipo avalado por la instancia consultiva Distrital.</t>
  </si>
  <si>
    <t>1. Contratar de un equipo técnico compuesto por un (1) profesional para la materialización de una (1) estrategia de formación del Pueblo Rrom en participación, incidencia social, política y control social a nivel local en las organizaciones PRORROM y Unión Romaní, este equipo avalado por la instancia consultiva Distrital.</t>
  </si>
  <si>
    <t xml:space="preserve">Gerencia Escuela de la Participación
</t>
  </si>
  <si>
    <t>2. Garantizar la participación, asistencia y condiciones mínimas para la materialización de la estrategia de formación del Pueblo Rrom en participación, incidencia social, política y control social incluye, gastos logísticos, refrigerios o almuerzos tradicionales, transporte, materiales y eventos tradicionales como pachiv y chayo.</t>
  </si>
  <si>
    <t>Plan de fortalecimiento a las organizaciones sociales Gitanas de Bogotá concertado con el consejo consultivo Rrom y su normativa vigente</t>
  </si>
  <si>
    <t>Número de organizaciones sociales del pueblo Rrom, en el marco del Plan de fortalecimeinto.</t>
  </si>
  <si>
    <t>Sumatoria de organizaciones sociales del pueblo Rrom en el marco del Plan de fortalecimiento.</t>
  </si>
  <si>
    <t>1. Contratar un equipo técnico compuesto por dos (2) profesionales para la materialización de un (1) plan de fortalecimiento a las organizaciones Gitanas PRORROM y Unión Romaní de Bogotáí, este equipo avalado por la instancia consultiva Distrital.</t>
  </si>
  <si>
    <t>1. Contratar un equipo técnico compuesto por un (1) profesional para la materialización de un (1) plan de fortalecimiento a las organizaciones Gitanas PRORROM y Unión Romaní de Bogotáí, este equipo avalado por la instancia consultiva Distrital.</t>
  </si>
  <si>
    <t>Gerencia de Étnias</t>
  </si>
  <si>
    <t>2. Garantizar la participación, asistencia y condiciones mínimas para la materialización de un (1) plan de fortalecimiento a las organizaciones Gitanas PRORROM y Unión Romaní de Bogotál incluye, gastos logísticos, refrigerios o almuerzos tradicionales, transporte, materiales y eventos tradicionales como pachiv y chayo.</t>
  </si>
  <si>
    <t>Estrategia de fortalecimiento de las instancias de participación locales en concertación con la instancia consultiva y su normatividad vigente</t>
  </si>
  <si>
    <t>Número de estrategias de fortalecimiento de las dos instancias de representación Locales Rrom</t>
  </si>
  <si>
    <t>Sumatoria de estrategias de fortalecimiento de las dos instancias de representación Locales Rrom</t>
  </si>
  <si>
    <t>1. Contratar un equipo técnico compuesto por dos (2) profesionales para la materialización de una (1) estrategia de fortalecimiento de las Mesas Locales Gitanas, este equipo avalado por la instancia consultiva Distrital.</t>
  </si>
  <si>
    <t xml:space="preserve">Gerencia de Étnias
</t>
  </si>
  <si>
    <t>2. Garantizar la participación, asistencia y condiciones mínimas para la materialización de una (1) estrategia de fortalecimiento de las Mesas Locales Gitanas incluye, gastos logísticos, refrigerios o almuerzos tradicionales, transporte, materiales y eventos tradicionales como pachiv y chayo.</t>
  </si>
  <si>
    <t>Estrategia de transversalización del enfoque diferencial étnico Rrom o Gitano en la gestión del 100% de las áreas de la Secretaría Distrital de Gobierno y Sectores Distritales en funcionamiento en concertación con el consejo consultivo y su normativa vigente</t>
  </si>
  <si>
    <t>% de implementación anual de la estrategia de transversalización del enfoque diferencial étnico Rrom o Gitano en la gestión del 100% de las áreas de la Secretaría Distrital de Gobierno y Sectores Distritales.</t>
  </si>
  <si>
    <t>(Número de actividades proyectadas para la implementación de la estrategia de transversalización del enfoque diferencial étnico Rrom o Gitano en la gestión / Número de actividades realizadas para la implementación de la estrategia para la implementación de la estrategia de transversalización del enfoque diferencial étnico Rrom o Gitano en la gestión)* 100</t>
  </si>
  <si>
    <t>1. Contratar un equipo técnico compuesto por dos (2) profesionales para implementar una (1) estrategia de transversalización del enfoque diferencial étnico Rrom o Gitano en la gestión del 100% de las áreas de la Secretaría Distrital de Gobierno y Sectores Distritales, este equipo avalado por la instancia consultiva Distrital.</t>
  </si>
  <si>
    <t>Despacho del Secretario</t>
  </si>
  <si>
    <t>2. Financiar jornadas, eventos y escenarios de transmisión de los contextos sociales, culturales, organizativos y de derechos del Pueblo Rrom en el marco de la estrategia de transversalización del enfoque diferencial étnico Rrom o Gitano en la gestión del 100% de las áreas de la Secretaría Distrital de Gobierno y Sectores Distritales, incluye: logística, materiales así como bienes y servicios tradicionales.</t>
  </si>
  <si>
    <t xml:space="preserve">Estrategia de implementación, seguimiento y evaluación de la política pública publica Rrom en concertación con el Consultivo Distrital de Diálogo y Concertación Rrom y su normatividad vigente. </t>
  </si>
  <si>
    <t>Porcentaje de avance anual de la estrategia de implementación, seguimiento y evaluación de la política pública publica Rrom</t>
  </si>
  <si>
    <t xml:space="preserve"> (Número de acciones implementadas para dar cumplimiento a la estrategia de seguimiento y evaluación de la política pública Rrom / Número de acciones programadas para dar cumplimiento a la estrategia de seguimiento y evaluación de la política pública Rrom)* 100</t>
  </si>
  <si>
    <t>1. Contratación de un  (1) Equipo técnico compuesto por cuatro (4) profesionales y (1) Técnico que materialice la estrategia de implementación, seguimiento y evaluación de la política pública publica Rrom y atiendan los requerimientos de la instancia Distrital e instancias locales Rrom conforme a lo dispuesto en el CONPES DC N°40 de 2023, Decreto DIstrital 817 de 2023 y Resolución SDG 220 de 2021.</t>
  </si>
  <si>
    <t>Dirección de Asuntos Étnicos  y Subdireccion de Asuntos Indigenas y Rrom</t>
  </si>
  <si>
    <t>2. Garantizar la participación y condiciones mínimas para las sesiones ordinarias y extraordinarias del Consejo Consultivo de Diálogo y Concertación del Pueblo Rrom de Bogotá durante la vigencia del Plan Distrital de Desarrollo: incluye gastos operativos de salones, alimentación tradicional, materiales, medios de ayuda y bienes y servicios tradicionales requeridos.</t>
  </si>
  <si>
    <t xml:space="preserve">Estrategia de difusión de la gestión e información de la instancia Consultiva y de Concertación Distrital y Mesas Locales Gitanas, que incluya todas las entidades abordadas en la Política Pública del pueblo Rrom de Bogotá teniendo en cuenta la Ley 1381 de 2010, en concertación con el Consultivo Distrital de Diálogo y Concertación Rrom y su normatividad vigente. </t>
  </si>
  <si>
    <t xml:space="preserve">Porcentaje de avance en las actividades de la implementación de la estrategia de difusión de la gestión e  información de la instancia Consultiva y de Concertación Distrital y Mesas Locales Gitanas. </t>
  </si>
  <si>
    <t xml:space="preserve"> (Número de actividades realizadas para la implementación de la estrategia/Número de actividades proyectadas para la implementación de la estrategia) *100</t>
  </si>
  <si>
    <t>1. Contratación de un  (1) profesional que diseñe y materialice la estrategia de difusión de la gestión e información de la instancia Consultiva y de Concertación Distrital y Mesas Locales Gitanas, que incluya todas las entidades abordadas en la Política Pública del pueblo Rrom de Bogotá teniendo en cuenta la Ley 1381 de 2010.</t>
  </si>
  <si>
    <t>2. Financiar la difusión de la gestión e información de la Instancia Consultiva y de Concertación y de las Mesas Locales del Pueblo Rrom , que incluya todas las entidades abordadas en la Política Pública del pueblo Rrom de Bogotá teniendo en cuenta la Ley 1381 de 2010 incluye: diseño y elaboración de documentos, piezas, videos, periódicos y publicaciones</t>
  </si>
  <si>
    <t>Espacio de Atención diferenciada Rrom en excelente funcionamiento para la Kumpania de Bogotá con todos los servicios administrativamente, operativamente y estratégicamente, en concertación con el Consultivo Distrital de Diálogo y Concertación Rrom y su normatividad vigente.</t>
  </si>
  <si>
    <t>Espacio de Atención Diferenciada Rrom en Funcionamiento</t>
  </si>
  <si>
    <t>Número de Espacios de Atención Diferenciada Rrom en Funcionamiento</t>
  </si>
  <si>
    <t>1. Financiar el funcionamiento de un (1) espacio de Atención diferenciada Rrom para la Kumpania de Bogotá con todos los servicios y dotación, incluye: gastos legales de contrato de arriendo, pago de arriendo, servicios públicos, internet, seguridad, 4 equipos de computo, 1 impresora y aseo 2 veces a la semana.</t>
  </si>
  <si>
    <t>2. Contratación de un (1) equipo de atención y apoyo del Espacio de Atención Diferenciada "Casa Gitana de los Derechos" compuesto por un (1) Técnico y (1) Profesional para el correcto funcionamiento, administración y operativización de los diferentes requerimientos necesarios, este equipo avalado por la instancia consultiva Distrital del Pueblo Rrom de Bogotá.</t>
  </si>
  <si>
    <t>Escenarios para la promoción y protección integral de Derechos del Pueblo Rrom de Bogotá para la mitigación de sus vulnerabilidades, en concertación con el Consejo Consultivo Distrital de Diálogo y Concertación Rrom.</t>
  </si>
  <si>
    <t>Número de eventos para la promoción y protección integral de Derechos del Pueblo Rrom de Bogotá.</t>
  </si>
  <si>
    <t>Número de eventos para la promoción y protección integral de Derechos del Pueblo Rrom de Bogotá./26</t>
  </si>
  <si>
    <t>1. Contratar un equipo técnico compuesto por dos (2) profesionales para implementar escenarios para la promoción y protección integral de Derechos del Pueblo Rrom de Bogotá para la mitigación de sus vulnerabilidade, este equipo avalado por la instancia consultiva Distrital.</t>
  </si>
  <si>
    <t>Dirección de Asuntos Étnicos/Subdirección de Asuntos Indígenas y Rrom</t>
  </si>
  <si>
    <t>2. Financiar jornadas, eventos y escenarios de transmisión de los contextos sociales, culturales, organizativos y de derechos del Pueblo Rrom en el marco de los escenarios para la promoción y protección integral de Derechos del Pueblo Rrom de Bogotá para la mitigación de sus vulnerabilidade, incluye: logística, materiales así como bienes y servicios tradicionales.</t>
  </si>
  <si>
    <t>Estrategia para la mitigación de la discriminación y estigmatizacion hacia el pueblo Rrom,en concertación con el Consejo Consultivo Distrital de Diálogo y Concertación Rrom</t>
  </si>
  <si>
    <t>% de avance de la estrategia para la mitigación de la discriminación y estigmatizacion hacia el pueblo Rrom, en funcionamiento.</t>
  </si>
  <si>
    <t>(Actividades realizadas de la estrategia para la mitigación de la discriminación y estigmatizacion hacia el pueblo Rrom, en funcionamiento / Actividades concertadas de la estrategia) * 100</t>
  </si>
  <si>
    <t>1. Contratar un equipo técnico compuesto por dos (2) profesionales para implementar la estrategia para la mitigación de la discriminación y estigmatizacion hacia el pueblo Rrom, este equipo avalado por la instancia consultiva Distrital.</t>
  </si>
  <si>
    <t>2. Financiar jornadas, eventos y escenarios  que permitan materializar la estrategia para la mitigación de la discriminación y estigmatizacion hacia el pueblo Rrom, incluye: logística, materiales así como bienes y servicios tradicionales.</t>
  </si>
  <si>
    <t>Estrategia de formación sobre derechos humanos que incorporan la perspectiva étnica - Rrom para la prevención de violencias y la promoción de derechos del pueblo Rrom, dirigidos a ciudadanía en general, servicio público y fuerza pública en concertación con la instancia consultiva y su normatividad vigente.</t>
  </si>
  <si>
    <t>Porcentaje de cumplimiento de las fases de diseño e implementación de la  Estrategia de formación sobre derechos humanos que incorporan la perspectiva étnica - Rrom para la prevención de violencias y la promoción de derechos del pueblo Rrom</t>
  </si>
  <si>
    <t>(Fases realizadas para el diseño e implementación de la Estrategia de formación sobre derechos humanos que incorporan la perspectiva étnica - Rrom para la prevención de violencias y la promoción de derechos del pueblo Rrom / Fases programadas para el diseño de implementación de la Estrategia de formación sobre derechos humanos que incorporan la perspectiva étnica - Rrom para la prevención de violencias y la promoción de derechos del pueblo Rrom) * 100</t>
  </si>
  <si>
    <t>1. Contratar un equipo técnico compuesto por dos (2) profesionales para implementar la estrategia de formación sobre derechos humanos que incorporan la perspectiva étnica - Rrom para la prevención de violencias y la promoción de derechos del pueblo Rrom, dirigidos a ciudadanía en general, servicio público y fuerza pública, este equipo avalado por la instancia consultiva Distrital.</t>
  </si>
  <si>
    <t>Dirección de Derechos Humanos</t>
  </si>
  <si>
    <t>2. Financiar jornadas, eventos y escenarios  que permitan materializar la estrategia de formación sobre derechos humanos que incorporan la perspectiva étnica - Rrom para la prevención de violencias y la promoción de derechos del pueblo Rrom, dirigidos a ciudadanía en general, servicio público y fuerza pública, incluye: logística, materiales así como bienes y servicios tradicionales.</t>
  </si>
  <si>
    <t>Planes de vida formulados e implementados de las Organizaciones Gitanas con registro del Ministerio del Interior en la jurisdicción de Bogotá, en concertación con el Consejo Consultivo Distrital  Rrom y su normatividad vigente.</t>
  </si>
  <si>
    <t>Numero de Planes de vida  O'lasho Lungo Drom formulados e implementados de las Organizaciones Rrom</t>
  </si>
  <si>
    <t>Sumatoria de Planes de vida  O'lasho Lungo Drom formulados e implementados de las Organizaciones Rrom</t>
  </si>
  <si>
    <t>1. Contratar un equipo técnico compuesto por dos (2) profesionales y (2) sabedores para formular, concertar e implementar dos (2) Planes de vida o Olasho Lungo Drome de las Organizaciones PRORROM y Unión Romaní , este equipo avalado por la instancia consultiva Distrital.</t>
  </si>
  <si>
    <t>2. Financiar jornadas, eventos y escenarios  que permitan formular, concertar e implementar dos (2) Planes de vida o Olasho Lungo Drome de las Organizaciones PRORROM y Unión Romaní , incluye: logística, materiales, bienes y servicios y eventos tradicionales Pachiv o Shayo por organización.</t>
  </si>
  <si>
    <t>3. Financiar el diseño, diagramación, corrección de estilo y traducción a la Shib Romaní de dos (2) Planes de vida o Olasho Lungo Drome de las Organizaciones PRORROM y Unión Romaní , incluye: impresión y evento de entrega y socialización a nivel distrital por organización</t>
  </si>
  <si>
    <t>Estrategia Distrital para el respeto y promoción de la Lengua Propia y cumplimiento de la Ley 1381 de 2010, en concertación con el Consejo Consultivo Distrital de Diálogo y Concertación Rrom y su normatividad vigente.</t>
  </si>
  <si>
    <t>Porcentaje de avance de la Estrategia Distrital para el respeto y promoción de la Lengua Propia y cumplimiento de la Ley 1381 de 2010.</t>
  </si>
  <si>
    <t>(Número de acciones realizadas de la Estrategia Distrital para el respeto y promoción de la Lengua Propia y cumplimiento de la Ley 1381 de 2010/ Número de acciones concertadas de la Estrategia Distrital para el respeto y promoción de la Lengua Propia y cumplimiento de la Ley 1381 de 2010) *100</t>
  </si>
  <si>
    <t>1. Contratar un equipo técnico compuesto por dos (2) profesionales para implementar la Estrategia Distrital para el respeto y promoción de la Lengua Propia y cumplimiento de la Ley 1381 de 2010, este equipo avalado por la instancia consultiva Distrital.</t>
  </si>
  <si>
    <t>2. Financiar jornadas, eventos y escenarios  que permitan formular, concertar e implementar una (1) estrategia Distrital para el respeto y promoción de la Lengua Propia y cumplimiento de la Ley 1381 de 2010 , incluye: logística, materiales, bienes y servicios y eventos tradicionales Pachiv o Shayo por organización.</t>
  </si>
  <si>
    <t>No es competencia de la Subdirección de Asuntos de Libertad Religiosa, Culto y Conciencia</t>
  </si>
  <si>
    <t>3. Financiar el diseño, diagramación, corrección de estilo y traducción a la Shib Romaní de una cartilla y 1 video como resultado de la estrategia Distrital para el respeto y promoción de la Lengua Propia y cumplimiento de la Ley 1381 de 2010 , incluye: impresión y evento de entrega y socialización a nivel distrital por organización</t>
  </si>
  <si>
    <t>Investigación sobre el Hecho Social Religioso del Pueblo Rrom de Bogotá, en concertacion con el consejo consultivo y su normatividad vigente.</t>
  </si>
  <si>
    <t>Porcentaje de avance en el desarrollo de la Investigación.</t>
  </si>
  <si>
    <t>Sumatoria del porcentaje de avance en el desarrollo de la Investigación.</t>
  </si>
  <si>
    <t>1. Contratar un equipo técnico compuesto por dos (2) profesionales que realicen la Investigación sobre el Hecho Social Religioso del Pueblo Rrom de Bogotá, este equipo avalado por la instancia consultiva Distrital.</t>
  </si>
  <si>
    <t xml:space="preserve">Con el equipo actual de la Subdirección de Asuntos de Libertad Religiosa, Culto y Conciencia, se adelantará mesas de trabajo con el Pueblo Room para empezar a realizar el detalle en concertación, la investigación sobre el Hecho Social Religioso del Pueblo Rrom de Bogotá.
No es posible vincular dos personas adicionales, debido a que actualmente la Subdirección no cuenta con la autorización presupuestal para contratar nuevo equipo de acuerdo con el decreto de austeridad </t>
  </si>
  <si>
    <t>Subdirección de Asuntos Religiosos</t>
  </si>
  <si>
    <t>2. Financiar jornadas, eventos y escenarios  que permitan formular, concertar e implementar una (1) investigación sobre el Hecho Social Religioso del Pueblo Rrom de Bogotá , incluye: logística, materiales, bienes y servicios y eventos tradicionales Pachiv o Shayo por organización.</t>
  </si>
  <si>
    <t>Se realizará dos mesas de trabajo con el proposito de obtener información primaria para establecer la investigación sobre el Hecho Social Religioso del Pueblo Rrom de Bogotá</t>
  </si>
  <si>
    <t>3. Financiar el diseño, diagramación, corrección de estilo y traducción a la Shib Romaní de un documento producto de la  Investigación sobre el Hecho Social Religioso del Pueblo Rrom de Bogotá , incluye: impresión y evento de entrega y socialización a nivel distrital por organización</t>
  </si>
  <si>
    <t xml:space="preserve">           Articulación del Pueblo Rrom, mediante las Entidades Religiosas en las que se congrega, a las actividades de la Plataforma Interreligiosa para la Acción Social y Comunitaria, PIRPAS en concertacion con la instancia consultiva Rrom y normatividad vigente.                                                                       </t>
  </si>
  <si>
    <t>Porcentaje de actividades articuladas del Pueblo Rrom, mediante las Entidades Religiosas en las que se congrega, y la Plataforma PIRPAS</t>
  </si>
  <si>
    <t>(Número de actividades de la PIRPAS a las que se invita al Pueblo Rrom/número de actividades programadas)*100</t>
  </si>
  <si>
    <t>1. Contratar un equipo técnico compuesto por dos (2) profesionales que realicen la      Articulación del Pueblo Rrom, mediante las Entidades Religiosas en las que se congrega, a las actividades de la Plataforma Interreligiosa para la Acción Social y Comunitaria, PIRPAS, este equipo avalado por la instancia consultiva Distrital.</t>
  </si>
  <si>
    <t>"9.6. Programa 14. Bogotá cuida a su gente
(Nota 1: la información se diligencia con base en el artículado del ante proyecto del PDD, el cual esta sujeto a cambios en su trámite ante el CTPD y el Consejo Distrital) 
(Nota 2: El articulado del anteproyecto del PDD es suceptible de mejorarse en clave del CONPES D.C N°40)"</t>
  </si>
  <si>
    <t>Secretaría de Gobierno</t>
  </si>
  <si>
    <t>Mesas de trabajo para la Verificación técnica y jurídica de los inmuebles requeridos por la entidad ejecutora, para determinar la viabilidad de entrega en administración, en pro del cumplimiento de la medidas de reparación colectiva en concertación con la instancia consultiva y su normatividad vigente
Nota Aclaratoria: Las mesas funcionarán trimestralmente hasta que se obtengan los predios establecidos en la medida de reparación Colectiva</t>
  </si>
  <si>
    <t>Número de mesas de trabajo para la Verificación técnica y jurídica de los inmuebles requeridos por la entidad ejecutora, para determinar la viabilidad de entrega en administración, en pro del cumplimiento de la medidas de reparación colectiva en concertación con la instancia consultiva y su normatividad vigente</t>
  </si>
  <si>
    <t>Sumatoria de mesas de trabajo para la Verificación técnica y jurídica de los inmuebles requeridos por la entidad ejecutora, para determinar la viabilidad de entrega en administración, en pro del cumplimiento de la medidas de reparación colectiva en concertación con la instancia consultiva y su normatividad vigente</t>
  </si>
  <si>
    <t>1. Contratar un equipo técnico compuesto por dos (2) profesionales que realicen  para la Verificación técnica y jurídica de los inmuebles requeridos por la entidad ejecutora, para determinar la viabilidad de entrega en administración, en pro del cumplimiento de la medidas de reparación colectiva, este equipo avalado por la instancia consultiva Distrital.</t>
  </si>
  <si>
    <t>7. Programa del objetivo estratégico Bogotá  avanza en seguridad 
(Nota 1: la información se diligencia con base en el artículado del ante proyecto del PDD, el cual esta sujeto a cambios en su trámite ante el CTPD y el Consejo Distrital)
(Nota 2: El articulado del anteproyecto del PDD es susceptible de mejoras en clave del CONPES D.C. No. 40)</t>
  </si>
  <si>
    <t>1.6. Espacio Público Seguro e Inclusivo
(Nota: la información se diligencia con base en el artículado del ante proyecto del PDD, el cual esta sujeto a cambios en su trámite ante el CTPD y el Consejo Distrital)</t>
  </si>
  <si>
    <t>1. Bogota se siente segura
(Nota: la información se diligencia con base en el artículado del ante proyecto del PDD, el cual esta sujeto a cambios en su trámite ante el CTPD y el Consejo Distrital)</t>
  </si>
  <si>
    <t>Subdirección de Gestión Inmobiliaria y del Espacio Público</t>
  </si>
  <si>
    <t>DADEP</t>
  </si>
  <si>
    <t>Iniciativas cuatrienales de inversión Local formuladas e implementadas para la atención del Pueblo Rrom  en las localidades de Kennedy y Puente Aranda, con cargo a sus respectivos recursos locales, concertada con las mesas locales Gitanas de dichas localidades conforme a su normativa vigente.</t>
  </si>
  <si>
    <t>Número de iniciativas cuatrienales  formuladas e implementadas en las localidades  de Kennedy y Puente Aranda para la atención de la población Rrom</t>
  </si>
  <si>
    <t>Sumatoria de iniciativas cuatrienales locales de Kennedy y Puente Aranda formuladas e implentadas para la atención de la población Rrom</t>
  </si>
  <si>
    <t>1. Contratación de un  (1) profesional que diseñe y materialice Iniciativas cuatrienales de inversión Local formuladas e implementadas para la atención del Pueblo Rrom  en las localidades de Kennedy y Puente Aranda, con cargo a sus respectivos recursos locales.</t>
  </si>
  <si>
    <t>Secretaria de Planeación</t>
  </si>
  <si>
    <t xml:space="preserve">SFPDL </t>
  </si>
  <si>
    <t>Lineamiento técnico aprobado y actualizado según se requiera para la transversalización del enfoque diferencial étnico gitano en los servicios de la Secretaría Distrital de Integración Social, en concertación con el Consejo Consultivo Rrom y su normatividad vigente.</t>
  </si>
  <si>
    <t>Porcentaje de avance del lineamiento técnico aprobado y actualizado para la transversalización del enfoque diferencial etnico gitano en los servicios de la SDIS, en concertación con la instancia representativa del pueblo Rrom gitano.</t>
  </si>
  <si>
    <t>Sumatoria de avance del lineamiento técnico aprobado y actualizado para la transversalización del enfoque diferencial étnico gitano en los servicios de la SDIS, en concertación con la instancia representativa del pueblo Rrom gitano.</t>
  </si>
  <si>
    <t>Derecho a la inclusión social digna, efectiva y territorializada</t>
  </si>
  <si>
    <t>1. Contratar un equipo compuesto por dos (2) profesionales para el diseño e implementación un lineamiento técnico para la transversalización del enfoque diferencial étnico gitano en los servicios de la Secretaría Distrital de Integración Social que facilite el acceso de integrantes del Pueblo Rrom a los servicios existentes y nuevos, este equipo avalado por la instancia Consultiva del Pueblo Rrom de Bogotá.</t>
  </si>
  <si>
    <t>Programa Preliminar: 14. Bogotá cuida a su gente
(Nota: el articulado esta sujeto a cambios de acuerdo con la formulación del PDD 2024-2028)</t>
  </si>
  <si>
    <t>Programa Preliminar: 14. Bogotá cuida a su gente</t>
  </si>
  <si>
    <t>2. Bogotá Confía en su Bien-estar</t>
  </si>
  <si>
    <t>Integración Social</t>
  </si>
  <si>
    <t>Secretaría Distrital de Integración Social</t>
  </si>
  <si>
    <t>Subsecretaría Técnica</t>
  </si>
  <si>
    <t>2. Generar un proceso de socialización y apropiación del nuevo lineamiento  lineamiento técnico para la transversalización del enfoque diferencial étnico gitano en los servicios de la Secretaría Distrital de Integración Social que facilite y permita eliminar barreras de acceso en los servicios existentes y en los nuevos servicios, incluye finaciación de herramientas. logística, bienes y servicios tradicionales necesarios para promover la apropiación institucional del lineamiento.</t>
  </si>
  <si>
    <t>Subdirección de Diseño, Evaluación y Sistematización</t>
  </si>
  <si>
    <t>3. Modificar la resolución SDIS N°0218 de 2023 con variables diferenciales étnica Rrom que ponderen y mitiguen el grado de vulnerabilidad social facilitando su acceso a los multiples servicios y oferta institucional, incluye el diseño y la impresión de una guía de implementación del enfoque diferencial étnico Rrom en los servicios y traducción al idioma Romanés en cumplimiento de la Ley 1381 de 2010.</t>
  </si>
  <si>
    <t>Informe de análisis en los avances de la adopción del enfoque diferencial étnico Rrom en los servicios de la Secretaría Distrital de Integración Social, que contribuya al ajuste de criterios de ingreso, focalización y priorización en los servicios sociales que se prestan al Pueblo Rrom validado y socializado con el consejo consultivo Rrom y su normativa vigente</t>
  </si>
  <si>
    <t>Informes de las atenciones a través de los servicios de la Secretaría de Integración Social al Pueblo Rrom.</t>
  </si>
  <si>
    <t>Número de informes de las atenciones a través de los servicios de la Secretaría de Integración Social al Pueblo Rrom.</t>
  </si>
  <si>
    <t>1. Contratar un equipo compuesto por dos (2) profesionales para el diseño y realización de un (1) informe de análisis en los avances de la adopción del enfoque diferencial étnico Rrom en los servicios de la Secretaría Distrital de Integración Social, que contribuya al ajuste de criterios de ingreso, focalización y priorización en los servicios sociales que se prestan al Pueblo Rrom, este equipo avalado por la instancia Consultiva del Pueblo Rrom de Bogotá.</t>
  </si>
  <si>
    <t>Subdirección para la Gestión Integral Local</t>
  </si>
  <si>
    <t>2. Generar un proceso de socialización y apropiación un (1) informe de análisis en los avances de la adopción del enfoque diferencial étnico Rrom en los servicios de la Secretaría Distrital de Integración Social, que contribuya al ajuste de criterios de ingreso, focalización y priorización en los servicios sociales que se prestan al Pueblo Rrom, incluye finaciación de herramientas. logística, bienes y servicios tradicionales necesarios para promover la apropiación institucional del informe en el nivel central y en las SLIS con presencia del Pueblo Rrom.</t>
  </si>
  <si>
    <t>Acciones para el encadenamiento y apoyo productivo entre actores publicos privados y organizaciones productivas, del Pueblo Rrom, gestionadas para mitigacion de la probreza en concertación con el consejo consultivo y su normativa vigente.</t>
  </si>
  <si>
    <t>Número de acciones para el encadenamiento y apoyo productivo entre actores publicos privados y organizaciones productivas, del Pueblo Rrom, gestionadas.</t>
  </si>
  <si>
    <t>Sumatoria de acciones para el encadenamiento y apoyo productivo entre actores publicos privados y organizaciones productivas, del Pueblo Rrom, gestionadas.</t>
  </si>
  <si>
    <t>1. Contratar un equipo compuesto por dos (2) profesionales para Acciones para la gestión y materialización de encadenamientos y apoyos productivo entre actores publicos privados y organizaciones productivas del Pueblo Rrom, gestionadas para mitigacion de la probrezas, este equipo avalado por la instancia Consultiva del Pueblo Rrom de Bogotá.</t>
  </si>
  <si>
    <t>2. Adquirir insumos y materiales para el fortalecimiento productivo de familias, mujeres y_/o organizaciones Rrom en condición de pobreza.</t>
  </si>
  <si>
    <t>Sesión de Consejo Local de Política Social (CLOPS) en la localidad concertada con el Consejo Consultivo Rrom y su normatividad vigente, sobre la Política Pública del Pueblo Rrom, para el aporte a la territorialización de la política.</t>
  </si>
  <si>
    <t>Número de sesiones del Consejo Local de Política Social (CLOPS) sobre la Política Pública del Pueblo Rrom-Gitano de Bogotá implementadas en la localidad concertada con el Consejo Consultivo Rrom y su normatividad vigente.</t>
  </si>
  <si>
    <t>Sumatoria de sesiones de Consejo Local de Política Social (CLOPS) sobre la Política Pública del Pueblo Rrom-Gitano de Bogotá implementadas en la localidad concertada con el Consejo Consultivo Rrom y su normatividad vigente.</t>
  </si>
  <si>
    <t>1. Contratar un equipo compuesto por dos (2) profesionales para la gestión técnica incidente que en la formulación de proyectos y estudios previos generados por las alcaldías locales de oferta social, se genere la variable diferencial étnica Gitana y la aproximación a la realidad y geolocalización del sistema de cuidado propio del Pueblo Rrom facilitando el acceso y el mejoramiento social de la calidad de vida de sus integrantes, este equipo con aval de la instancia consultiva del Pueblo Rrom de Bogotá.</t>
  </si>
  <si>
    <t>Subdirección para la Identificación, Caracterización e Integración</t>
  </si>
  <si>
    <t>2. Brindar las garantías de participación, medios logísticos y alimentación tradicional para la realización de dos (2) sesines  de Consejo Local de Política Social (CLOPS) en las localidades de Kennedy y Puente Aranda.</t>
  </si>
  <si>
    <t>Metodologías en el "Manual para la identificación y caracterización" o el documento que haga sus veces, implementada para identificar las necesidades e intereses de las personas y territorios del Pueblo Rrom-Gitano en el distrito capital, en articulación con la instancia consultiva Gitana de Bogotá.</t>
  </si>
  <si>
    <t>Porcentaje de avance en la implementación de las Metodologías en el "Manual para la identificación y caracterización" o el documento que haga sus veces, para identificar las necesidades e intereses de las personas y territorios del Pueblo Rrom-Gitano en el distrito capital.</t>
  </si>
  <si>
    <t>(Número de fases de la metodología implementadas / Número de fases de la metodología programadas)*100.</t>
  </si>
  <si>
    <t>1. Contratar un equipo compuesto por dos (2) profesionales para el diseño, gestión técnica incidente e implementación que permita la construcción concertada de  Metodologías en el "Manual para la identificación y caracterización" o el documento que haga sus veces, para identificar las necesidades e intereses de las personas y territorios del Pueblo Rrom-Gitano en el distrito capital, este equipo con aval de la instancia consultiva del Pueblo Rrom de Bogotá.</t>
  </si>
  <si>
    <t>2. Brindar las garantías de participación, medios logísticos y alimentación tradicional para la realización de  Metodologías en el "Manual para la identificación y caracterización" o el documento que haga sus veces, para identificar las necesidades e intereses de las personas y territorios del Pueblo Rrom-Gitano en el distrito capital incluye: materiales, bienes y servicios tradicionales, logistica y alimentación tradicional como garantía de la participación.</t>
  </si>
  <si>
    <t>Subdirección para la Infancia</t>
  </si>
  <si>
    <t>3. Generación de 2 Mapas sociales (1. Kennedy y 2. Puente Aranda) con la cartografía social del Pueblo Rrom y mediante la participación de sabedores tradicionales, recorridos de reconocimiento y verificación de hitos en el territorio habitado por el Pueblo Rrom armonizados al sistema tradicional del Pueblo Rrom incluye: materiales, bienes y servicios tradicionales, logistica y alimentación tradicional como garantía de la participación.</t>
  </si>
  <si>
    <t>Atención a niñas, niños, adolescentes y madres gestantes en los servicios y modalidades de la subdirección para la Infancia de la Secretaría Distrital de Integración Social en el marco de la estrategia de pervivencia cultural Rrom-Gitano movilizada por sabedoras(es) Rrom Gitanos en concertación con la instancia consultiva y su normatividad vigente.</t>
  </si>
  <si>
    <t>Porcentaje de niñas, niños y adolescentes y madres gestantes Rrom Gitanos atendidos en los servicios y modalidades de la Subdirección para la Infancia acompañados en el marco de la estrategia de pervivencia cultural Rrom-Gitano movilizada por sabedoras(es) Rrom Gitanos.</t>
  </si>
  <si>
    <t>(Número de niñas, niños , adolescentes y madres gestantes Rrom Gitanos acompañados en el marco de la estrategia de pervivencia cultural Rrom-Gitana movilizada por sabedoras(es) Rrom Gitanos / Número de Niñas, niños, adolescentes y madres gestantes Rrom Gitanos atendidos en los servicios y modalidades de la Subdirección para la Infancia ) *100</t>
  </si>
  <si>
    <t>1. Contratar un equipo compuesto por tres (3) sabedoras y (1) profesional para atención a niñas, niños, adolescentes y madres gestantes en los servicios y modalidades de la subdirección para la Infancia de la Secretaría Distrital de Integración Social en el marco de la estrategia de pervivencia cultural Rrom-Gitano, este equipo con aval de la instancia consultiva del Pueblo Rrom de Bogotá.</t>
  </si>
  <si>
    <t>Programa Preliminar: 14. Bogotá cuida a su gente
Programa Preliminar: 17. La educación con eje del potencial humano
(Nota: el articulado esta sujeto a cambios de acuerdo con la formulación del PDD 2024-2028)</t>
  </si>
  <si>
    <t>Programa Preliminar: 14. Bogotá cuida a su gente
Programa Preliminar: 17. La educación con eje del potencial humano</t>
  </si>
  <si>
    <t>2. Bogotá Confía en su Bien-estar
3. Bogotá Confía en su potencial</t>
  </si>
  <si>
    <t>2. Brindar las garantías de participación, medios logísticos y alimentación tradicional para la atención a niñas, niños, adolescentes y madres gestantes en los servicios y modalidades de la subdirección para la Infancia de la Secretaría Distrital de Integración Social en el marco de la estrategia de pervivencia cultural Rrom-Gitanol incluye: materiales, bienes y servicios tradicionales, logistica y alimentación tradicional como garantía de la participación.</t>
  </si>
  <si>
    <t>Estrategia diseñada e implementada para fortalecer el Sistema de Cuidado propio Rrom-Gitano, en las modalidades familiares de la Subdirección para la Infancia de la Secretaría Distrital de Integración Social, dirigida a personas gestantes, lactantes, niñas y niños del pueblo Rrom-Gitano en concertación con el consejo consultivo y su normativa vigente.</t>
  </si>
  <si>
    <t>Porcentaje de avance en el diseño e implementación de la estrategia dirigida a personas gestantes, lactantes, niñas y niños, del pueblo Rrom - gitano que hace parte de las modalidades familiares de la Subdirección para la Infancia de la Secretaría Distrital de Integración Social.</t>
  </si>
  <si>
    <t>(Número de fases de la estrategia dirigida a personas gestantes, lactantes, niñas y niños, del pueblo Rrom - gitano que hace parte de las modalidades familiares de la Subdirección para la Infancia de la Secretaría Distrital de Integración Social diseñadas e implementadas/ Total de fases de la Estrategia dirigida a personas gestantes, lactantes, niñas y niños, del pueblo Rrom - gitano que hace parte de las modalidades familiares de la Subdirección para la Infancia de la Secretaría Distrital de Integración Social programadas)*100</t>
  </si>
  <si>
    <t>1. Contratar un equipo compuesto por una (1) sabedora y (1) profesional para la implemnmetación de una (1) estrategia diseñada e implementada para fortalecer el Sistema de Cuidado propio Rrom-Gitano, en las modalidades familiares de la Subdirección para la Infancia de la Secretaría Distrital de Integración Social, dirigida a personas gestantes, lactantes, niñas y niños del pueblo Rrom-Gitano, este equipo con aval de la instancia consultiva del Pueblo Rrom de Bogotá.</t>
  </si>
  <si>
    <t>Subdirección para la Juventud</t>
  </si>
  <si>
    <t>2. Brindar las garantías de participación, medios logísticos y alimentación tradicional para estrategia diseñada e implementada para fortalecer el Sistema de Cuidado propio Rrom-Gitano, en las modalidades familiares de la Subdirección para la Infancia de la Secretaría Distrital de Integración Social, dirigida a personas gestantes, lactantes, niñas y niños del pueblo Rrom-Gitano incluye: materiales, bienes y servicios tradicionales, logistica y alimentación tradicional como garantía de las jornadas.</t>
  </si>
  <si>
    <t>Vinculación de jóvenes del Pueblo Rrom en Bogotá, a los servicios ofrecidos por la Subdirección para la Juventud de la Secretaría Distrital de Integración Social, según la normativa vigente en concertación con el consejo consultivo.</t>
  </si>
  <si>
    <t>Porcentaje de jóvenes del Pueblo Rrom en Bogotá, vinculados a los servicios ofrecidos por la Subdirección para la Juventud, según la normativa vigente.</t>
  </si>
  <si>
    <t>(Número de jóvenes del pueblo Rrom vinculados a los servicios ofrecidos por la Subdirección para la Juventud / Número de jóvenes del pueblo Rrom que cumplen el proceso requerido para su vinculación a los servicios ofrecidos por la Subdirección para la juventud)*100</t>
  </si>
  <si>
    <t>1. Contratar un equipo compuesto por dos (2) lideres juveniles Rrom y (1) profesional para la convocatoria y vinculación de jóvenes del Pueblo Rrom en Bogotá, a los servicios ofrecidos por la Subdirección para la Juventud de la Secretaría Distrital de Integración Social, este equipo con aval de la instancia consultiva del Pueblo Rrom de Bogotá.</t>
  </si>
  <si>
    <t>Subdirección para la Vejez</t>
  </si>
  <si>
    <t>2. Garantizar la participación y convocatoria en el marco de las convocatorias y vinculación de jóvenes del Pueblo Rrom en Bogotá, a los servicios ofrecidos por la Subdirección para la Juventud de la Secretaría Distrital de Integración Social, incluye: realización de pachiv - chayos para jovenes, materiales y alimentación tradicional.</t>
  </si>
  <si>
    <t>Estrategia de atención a las personas mayores del pueblo Rrom o Gitano con enfoque diferencial étnico Rrom en el marco del servicio centro día de la Subdirección para la Vejez de la Secretaría Distrital de Integración Social, en concertación con la instancia representativa, según la normativa vigente.</t>
  </si>
  <si>
    <t>Porcentaje de avance en el diseño y la implementación de la estrategia de atención a personas mayores del pueblo Rrom gitano en el marco del servicio centro día.</t>
  </si>
  <si>
    <t>Sumatoria de las fases (diseño e implementación) de la estrategia de atención diferenciada para personas mayores del pueblo Rrom en el marco del servicio centro día.</t>
  </si>
  <si>
    <t>1. Contratar un (1) profesional especializado para el diseño e implementación de la estrategia de atención a las personas mayores del pueblo Rrom o Gitano con enfoque diferencial étnico Rrom en el marco del servicio centro día de la Subdirección para la Vejez de la Secretaría Distrital de Integración Social, este profesional con aval de la instancia consultiva del Pueblo Rrom de Bogotá.</t>
  </si>
  <si>
    <t>2. Garantizar la participación y buen desarrollo de las actividades generadas a través de la estrategia de atención a las personas mayores del pueblo Rrom o Gitano con enfoque diferencial étnico Rrom en el marco del servicio centro día de la Subdirección para la Vejez de la Secretaría Distrital de Integración Social, incluye: realización de pachiv - chayos para adultos Gitanos, materiales y alimentación tradicional.</t>
  </si>
  <si>
    <t>Dirección de Nutrición y Abastecimiento</t>
  </si>
  <si>
    <t>Protocolo de atención con enfoque diferencial gitano para las personas mayores de Rrom o Gitano, en los servicios de la Subdirección para la Vejez, diseñado y aprobado, en concertación con la instancia representativa y su normatividad vigente.</t>
  </si>
  <si>
    <t>Porcentaje de avance en el diseño y la implementación del protocolo de atención con enfoque diferencial para las personas mayores pertenecientes al pueblo Rrom o Gitano en el marco de los servicios de la Subdirección para la Vejez y la normativa vigente.</t>
  </si>
  <si>
    <t>(Número de fases del protocolo de atención con enfoque diferencial para las personas mayores del pueblo Rrom-gitano en el marco de los servicios de la Subdirección para la Vejez y la normativa vigente ejecutadas/Número de fases del protocolo de atención con enfoque diferencial para las personas mayores del pueblo Rrom-gitano en el marco de los servicios de la Subdirección para la Vejez y la normativa vigente programadas) * 100</t>
  </si>
  <si>
    <t>1. Financiación de un (1) protocolo de atención con enfoque diferencial gitano para las personas mayores de Rrom o Gitano, en los servicios de la Subdirección para la Vejez, incluye transporte, alimentación tradicional, materiales cuatro (4) veces al mes.</t>
  </si>
  <si>
    <t>Canasta Gitana de Bogotá diseñada en concertación con el Consejo Consultivo Rrom y su normatividad vigente.</t>
  </si>
  <si>
    <t>Porcentaje de avance en el diseño e implementación de la Canasta Gitana, según el plan de trabajo concertado con el Consejo Consultivo Rrom y su normatividad vigente.</t>
  </si>
  <si>
    <t>(Número de fases del plan de trabajo para el diseño de la Canasta Gitana ejecutadas / Número de fases del plan de trabajo para el diseño de la canasta Gitana programadas)*100</t>
  </si>
  <si>
    <t>1. Contratar un (1) profesional especializado para el diseño e implementación de la estrategia de Canasta Gitana de Bogotá diseñada, este profesional con aval de la instancia consultiva del Pueblo Rrom de Bogotá.</t>
  </si>
  <si>
    <t>Programa Preliminar: 10. Erradicación del Hambre en Bogotá
(Nota: el articulado esta sujeto a cambios de acuerdo con la formulación del PDD 2024-2028)</t>
  </si>
  <si>
    <t>Programa Preliminar: 10. Erradicación del Hambre en Bogotá</t>
  </si>
  <si>
    <t>2. Garantizar la participación y buen desarrollo de la CanastaCanasta Gitana de Bogotá diseñadal, incluye: gastos logísticos y operativos para la distribución de medios de entrega de la Canasta Gitana.</t>
  </si>
  <si>
    <t>Apoyos alimentarios que contribuyan a la seguridad alimentaria y nutricional de hogares Rrom priorizados con el Consejo Consultivo Rrom y su normatividad vigente.</t>
  </si>
  <si>
    <t>Porcentaje de hogares Rrom atendidos con Apoyos alimentarios, en concertación con el Consejo Rrom y su normatividad vigente.</t>
  </si>
  <si>
    <t>(Número de hogares Rrom atendidos a través de apoyos alimentarios/ número de hogares Rrom programados con apoyos alimentarios) *100</t>
  </si>
  <si>
    <t>1. Diseño, concertación y priorización de apoyos alimentarios  que contribuyan a la seguridad alimentaria y nutricional de hogares Rrom: listados de priorización avalados por representantes legales de organizaciones Rrom, liderado por el profesional especializado avalado en el producto N°144 y garantizando el 100% de cobertura a Gitanos que así lo requieran.</t>
  </si>
  <si>
    <t>2. Operativización de una (1) estrategia logística articulada al sistema de cuidado y geolocalización de la Kumpania del Pueblo Rrom para la entrega de apoyos alimentarios que contribuyan a la seguridad alimentaria y nutricional de hogares Rrom priorizados en articulación con el profesional especializado avalado en el producto N°144.</t>
  </si>
  <si>
    <t>Estrategia de transmisión y aplicación de saberes culinarios para la seguridad alimentaria del Pueblo Rrom de Bogotá en concertación con la instancia Consultiva Gitana del Distrito.</t>
  </si>
  <si>
    <t>Porcentaje de avance del diseño e implementación de la estrategia de saberes culinarios del Pueblo Rrom en Bogotá.</t>
  </si>
  <si>
    <t>(Número de fases de la estrategia de transmisión y aplicación de saberes ejecutadas/Número de fases de la estrategia de transmisión y aplicación de saberes planeadas en cada vigencia)*100</t>
  </si>
  <si>
    <t>1. Contratar un equipo compuesto por tres (3) sabedoras y (1) profesional para la implementación de la estrategia de transmisión y aplicación de saberes culinarios para la seguridad alimentaria del Pueblo Rrom de Bogotá, este equipo con aval de la instancia consultiva del Pueblo Rrom de Bogotá.</t>
  </si>
  <si>
    <t>Programa Preliminar: 10. Erradicación del Hambre en Bogotá 
(Nota: el articulado esta sujeto a cambios de acuerdo con la formulación del PDD 2024-2028)</t>
  </si>
  <si>
    <t>Subdirección para la Familia</t>
  </si>
  <si>
    <t>Subdirección de Asuntos étnicos</t>
  </si>
  <si>
    <t>2. Operativización de una (1) estrategia de transmisión y aplicación de saberes culinarios para la seguridad alimentaria del Pueblo Rrom de Bogotá incluye: materiales, logistica, transporte del equipo contratado para la efectiva transmisión en escenarios y eventos.</t>
  </si>
  <si>
    <t>Estrategia de promoción de la convivencia en el contexto familiar, adaptada al enfoque diferencial étnico Rrom, en concertación con el Consultivo Gitano del Distrito.</t>
  </si>
  <si>
    <t>Porcentaje de avance en la adaptación de la estrategia de promoción de la convivencia en el contexto familiar, al enfoque diferencial étnico Rrom, en concertación con el Consultivo Gitano del Distrito</t>
  </si>
  <si>
    <t>(Número de fases para la adaptación de la estrategia de promoción de la convivencia en el contexto familiar, al enfoque diferencial étnico Rrom, ejecutadas / Número de fases para la adaptación de la estrategia de promoción de la convivencia en el contexto familia, al enfoque diferencial étnico Rrom, programadas) *100</t>
  </si>
  <si>
    <t>1. Contratar un equipo compuesto por dos (2) profesionales para Acciones para la materialización de (1) una estrategia de promoción de la convivencia en el contexto familiar, adaptada al enfoque diferencial étnico Rrom y a su justicia propia, este equipo avalado por la instancia Consultiva del Pueblo Rrom de Bogotá.</t>
  </si>
  <si>
    <t xml:space="preserve">Desde la subdirección para la familia se realizará un proceso de convalidación, de la estrategia de convivencia familiar, con enfoque diferencial étnico Rrom - gitano.  
Lo anterior se realizará en dos etapas: primera etapa 
Años 2024-2025 Adaptación de la estrategia la evidencia corresponderá a un acta de viabilidad técnica y/o visto bueno del documento de la Estrategia de prevención de violencias en contexto familiar con enfoque diferencial étnico Rrom, por parte del Consultivo Gitano del Distrito. (100% por vigencia)​
</t>
  </si>
  <si>
    <t>$9.00</t>
  </si>
  <si>
    <t>$9.40</t>
  </si>
  <si>
    <t>$9.70</t>
  </si>
  <si>
    <t>$10.00</t>
  </si>
  <si>
    <t>$38</t>
  </si>
  <si>
    <t>Subdirección para la Discapacidad</t>
  </si>
  <si>
    <t>2. Operativización de una (1) estrategia de promoción de la convivencia en el contexto familiar, adaptada al enfoque diferencial étnico Rrom y a su justicia propia incluye: materiales, logistica, transporte del equipo contratado para la efectiva transmisión en escenarios y eventos.</t>
  </si>
  <si>
    <t xml:space="preserve">etapa 2: 2026-2036: Implementación de la estrategia  y elaboración de un informe cualitativo y cuantitativo de ejecución anual de la implementación de la estrategia. (100% por vigencia)​
Los temas de materiales y logística para el desarrollo de las actividades propias de la estrategia de promoción de convivencia familiar que se definan en articulación con el pueblo Rrom, se gestionarán de manera oportuna conforme se requiera según cronograma y dentro del marco presupuestal permitido a la Entidad.
</t>
  </si>
  <si>
    <t>Planes de atención individual para las personas del pueblo Rrom con discapacidad, adaptados al enfoque diferencial y territorial étnico Rrom, en concertación con la instancia consultiva y su normativa vigente.</t>
  </si>
  <si>
    <t>Porcentaje de planes de atención individual para las personas del pueblo Rrom con discapacidad, adaptados al enfoque diferencial y territorial étnico Rrom, en concertación con la instancia consultiva y su normativa vigente.</t>
  </si>
  <si>
    <t>(Número de planes de atención individual para las personas del pueblo Rrom con discapacidad, adaptados al enfoque diferencial y territorial étnico Rrom, implementados / Número de planes de atención individual para las personas del pueblo Rrom con discapacidad, adaptados al enfoque diferencial y territorial étnico Rrom, formulados) *100</t>
  </si>
  <si>
    <t>1. Contratar un (1) profesional para el diseño e implementación de Planes de atención individual para las personas del pueblo Rrom con discapacidad, adaptados al enfoque diferencial y territorial étnico Rrom, este profesional con aval de la instancia consultiva del Pueblo Rrom de Bogotá.</t>
  </si>
  <si>
    <t>2. Garantizar la participación y buen desarrollo de las actividades generadas a través de los planes de atención individual para las personas del pueblo Rrom con discapacidad, adaptados al enfoque diferencial y territorial étnico Rrom, incluye: realización de pachiv - chayos  personas del pueblo Rrom con discapacidad, materiales, logistica, transporte y alimentación tradicional.</t>
  </si>
  <si>
    <t>Planes de atención individual para las personas cuidadoras de personas con discapacidad del pueblo Rrom, adaptados al enfoque diferencial y territorial étnico Rrom, en concertación con la instancia consultiva y su normativa vigente.</t>
  </si>
  <si>
    <t>Porcentaje de Planes de atención individual para las personas cuidadoras de personas con discapacidad del pueblo Rrom, adaptados al enfoque diferencial y territorial étnico Rrom, en concertación con la instancia consultiva y su normativa vigente</t>
  </si>
  <si>
    <t>(Número de planes de atención individual para las personas cuidadoras de personas con discapacidad del pueblo Rrom, adaptados al enfoque diferencial y territorial étnico Rrom, implementados / Número de planes de atención individual para las personas ciudadoras de personas con discapcaidad del pueblo Rrom, adaptados al enfoque diferencial y territorial étnico Rrom, formulados) *100</t>
  </si>
  <si>
    <t>1. Contratar un (1) profesional para el diseño e implementación dePlanes de atención individual para las personas cuidadoras de personas con discapacidad del pueblo Rrom, adaptados al enfoque diferencial y territorial étnico Rrom, este profesional con aval de la instancia consultiva del Pueblo Rrom de Bogotá.</t>
  </si>
  <si>
    <t>2. Garantizar la participación y buen desarrollo de las actividades generadas a través de los planes de atención individual para las personas cuidadoras de personas con discapacidad del pueblo Rrom, adaptados al enfoque diferencial y territorial étnico Rrom, incluye: realización de pachiv - chayos  personas del pueblo Rrom con discapacidad, materiales, logistica, transporte y alimentación tradicional.</t>
  </si>
  <si>
    <t>Espacios de diálogo con el pueblo Rrom-gitano en el marco de la reformulación y/o actualización de las Políticas Públicas Poblacionales, en concertación con el Consejo Consultivo Rrom y su normatividad vigente.</t>
  </si>
  <si>
    <t>Porcentaje de espacios de diálogo con el pueblo Rrom-gitano en el marco de la reformulación y/o actualización de las Políticas Públicas Poblacionales en concertación con el Consejo Consultivo Rrom y su normatividad vigente</t>
  </si>
  <si>
    <t>(Número de espacios de diálogo realizados con el pueblo Rrom-gitano en el marco de la reformulación y/o actualización de las Políticas Públicas Poblacionales en concertación con el Consejo Consultivo Rrom y su normatividad vigente / Número de espacios de dialogo programados con el pueblo Rrom-gitano en el marco de la reformulación y/o actualización de las Políticas Públicas Poblacionales en concertación con el Consejo Consultivo Rrom y su normatividad vigente)*100</t>
  </si>
  <si>
    <t>1. Contratar un (1) profesional para el diseño e implementación de espacios de diálogo con el pueblo Rrom-gitano en el marco de la reformulación y/o actualización de las Políticas Públicas Poblacionales, este profesional con aval de la instancia consultiva del Pueblo Rrom de Bogotá.</t>
  </si>
  <si>
    <t>De acuerdo con el Plan de Acción corresponde al Producto 6.1.17 a cargo de la SDIS, El producto no aparece a cargo de SDP</t>
  </si>
  <si>
    <t>Integracion Social</t>
  </si>
  <si>
    <t>2. Garantizar la participación y buen desarrollo de las actividades generadas a través de los espacios de diálogo con el pueblo Rrom-gitano en el marco de la reformulación y/o actualización de las Políticas Públicas Poblacionales, incluye: realización de pachiv - chayos  personas del pueblo Rrom con discapacidad, materiales, logistica, transporte y alimentación tradicional.</t>
  </si>
  <si>
    <t>Lineamientos de articulación entre la población Rrom y los servicios de cuidado y sociales, empleando las fuentes de georreferenciación disponibles, en cumplimiento de las directrices de priorización de servicios establecidas en el Plan del Sistema del Cuidado y de Servicios Sociales - PSCSS, en concertación con la instancia Consultiva  Distrital Rrom conforme a la normatividad vigente.</t>
  </si>
  <si>
    <t>% de avance anual de los lineamientos con los Lineamientos de articulación entre la población Rrom y los servicios de cuidado y sociales, empleando las fuentes de georreferenciación disponibles, en cumplimiento de las directrices de priorización de servicios establecidas en el Plan del Sistema del Cuidado y de Servicios Sociales - PSCSS, en concertación con la instancia Consultiva Distrital Rrom conforme a su normativa vigente</t>
  </si>
  <si>
    <t>% de avance de elaboración de los Lineamientos de articulación entre la población Rrom y los servicios de cuidado y sociales, empleando las fuentes de georreferenciación disponibles, en cumplimiento de las directrices de priorización de servicios establecidas en el Plan del Sistema del Cuidado y de Servicios Sociales - PSCSS, en concertación con la instancia Consultiva Distrital Rrom conforme a su normativa vigente; sobre avance programado por anualidad.</t>
  </si>
  <si>
    <t>Derecho a la transverzalización del enfoque diferencial etico gitano en la planeación distrital</t>
  </si>
  <si>
    <t>1. Contratación de un (1) equipo compuesto por dos (2) profesionales para el diseño e implementación de lineamientos de articulación entre la población Rrom y los servicios de cuidado y sociales, empleando las fuentes de georreferenciación disponibles, en cumplimiento de las directrices de priorización de servicios establecidas en el Plan del Sistema del Cuidado y de Servicios Sociales - PSCSS, este equipo avalado por la instancia consultiva Rrom de Bogotá.</t>
  </si>
  <si>
    <t>En el marco de la formulación del  Plan del sistema de Cuidado y  Servicios Sociales se identifica que se establecieron compromisos  en la Mesa Focal - Pueblo Rrom/Gitano así:
- Compromiso 1:  Conceptualizar el Plan Maestro desde el cumplimiento de los derechos ciudadanos de forma transversal, que garanticen políticas públicas para personas desde la dignidad humana, y no desde el concepto de satisfacción  de necesidades. Dicho compromiso se ve cumplido con la adopción del Decreto Distrital 427 de 2023 que establece en el Numeral 3o de la Estrategia del Objetivo especifico No. 2..  "El aumento en la diversidad de servicios del cuidado y sociales, atendiendo las particularidades diferenciales que los grupos poblacionales requieren." y en el numeral 4o del mismo objetivo especifico No. 2, se dice: "4. El fomento de la inclusión de los grupos poblacionales que requieren los servicios del Sistema, tomando en cuenta sus particularidades, para ofrecer condiciones de comodidad y seguridad en el acceso a toda la ciudadanía."  Dentro de la estrategia del objetivo No. 2 se identifica: "6. Incorporación de enfoques diferenciales poblacionales y de género en la prestación de los Servicios del Cuidado y Sociales. 
Adicionalmente , el Plan del Sistema del Cuidado y de Servicios Sociales - PSCSS dispone la formulación de los "Protocolos de la incorporación de enfoques" definidos como documentos de obligatorio cumplimiento que emitan las entidades reguladoras de servicios del cuidado y sociales en cumplimiento del mencionado Plan, *buscando garantizar la incorporación de los enfoques poblacional, diferencial y de género en la oferta de servicios y sus espacios asociados, incluyendo recomendaciones en aspectos del diseño de mobiliario, accesibilidad, señalética, características del entorno de las edificaciones y características de la prestación de los diferentes tipos de servicios, en concordancia con la Resolución 2210 de 2021*. Dichos protocolos harían las veces de los "lineamientos de articulación entre la población Rrom y los servicios de cuidado y sociales", y se propone que su construcción sea realizada en coordinación con  la instancia consultiva Rrom de Bogotá.
En tal sentido se solicita ajustar el compromiso a realizar formulación de los protocolos mencionados, los cuales, una vez se adopten mediante el acto administrativo correspondiente, deberán ser socializados empleando los insumos pedagógicos señalados
De otra parte, y en  cumplimiento de las directrices de priorización de servicios establecidas en el Plan, se realizará seguimiento al cumplimiento de las mismas , para los proyectos del sector público que se orienten a cumplir con las Metas de servicios por UPL del Programa de servicios de cuidado y sociales para la proximidad, vitalidad y cuidado, empleando las fuentes de georreferenciación disponibles.</t>
  </si>
  <si>
    <t>Planeación</t>
  </si>
  <si>
    <t>Dirección de Estructuras y Sistemas Territoriales</t>
  </si>
  <si>
    <t>2. Generar una resolución distrital para la implementación de lineamientos de articulación entre la población Rrom y los servicios de cuidado y sociales, empleando las fuentes de georreferenciación disponibles, en cumplimiento de las directrices de priorización de servicios establecidas en el Plan del Sistema del Cuidado y de Servicios Sociales - PSCSS.</t>
  </si>
  <si>
    <t>3.  Construcción técnica y distribución de insumos pedagógicos (folletos, videos informativos, guias o manuales para  socialización y apropiación de los lineamientos o resolución SDP, en cumplimiento de las directrices de priorización de servicios establecidas en el Plan del Sistema del Cuidado y de Servicios Sociales - PSCSS,.</t>
  </si>
  <si>
    <t>Estrategia con las Entidades Distritales y Alcaldías Locales que los programas, proyectos, metas, presupuesto y/o intervenciones incluidos en el Plan de Acción de la Política Pública para el Pueblo Rrom, queden incluidos por los responsables, en el marco de cada Plan de Desarrollo Distrital y en el Plan Operativo Anual de Inversiones de cada vigencia fiscal en concertación con el consejo consultivo del Pueblo Rrom y su normativa vigente.</t>
  </si>
  <si>
    <t>% de avance de la estrategia con las Entidades Distritales y Alcaldías Locales que los programas, proyectos, metas, presupuesto y/o intervenciones incluidos en el Plan de Acción de la Política Pública para el Pueblo Rrom, queden incluidos por los responsables, en el marco de cada Plan de Desarrollo Distrital y en el Plan Operativo Anual de Inversiones de cada vigencia fiscal en concertación con el consejo consultivo del Pueblo Rrom y su normativa vigente.</t>
  </si>
  <si>
    <t>(Avance de la estrategia con las Entidades Distritales y Alcaldías Locales que los programas, proyectos, metas, presupuesto y/o intervenciones incluidos en el Plan de Acción de la Política Pública para el Pueblo Rrom, queden incluidos por los responsables, en el marco de cada Plan de Desarrollo Distrital y en el Plan Operativo Anual de Inversiones de cada vigencia fiscal en concertación con el consejo consultivo del Pueblo Rrom y su normativa vigente/Avance Programado)*100</t>
  </si>
  <si>
    <t>1. Contratación de un (1) equipo compuesto por dos (2) profesionales para la implementación de (1) una estrategia con las Entidades Distritales y Alcaldías Locales que los programas, proyectos, metas, presupuesto y/o intervenciones incluidos en el Plan de Acción de la Política Pública para el Pueblo Rrom, queden incluidos por los responsables, en el marco de cada Plan de Desarrollo Distrital y en el Plan Operativo Anual de Inversiones de cada vigencia fiscal este equipo avalado por la instancia consultiva Rrom de Bogotá, este equipo con avala de la instancia consultiva del Pueblo Rrom.</t>
  </si>
  <si>
    <t xml:space="preserve">Para Plan Distrital: Las entidades distritales son responsables de programar los recursos con los cuales desarrollarán sus compromisos de política pública en el ejercicio presupuestal de cada año. Artículo 6, Decreto 572 de 2023
Para Planes Locales: En la línea de inversión étnica se establece la siguiente meta: "concertar e implementar una (1) iniciativa de inversión local con el pueblo Rrom gitano". En el marco de esta línea cada alcaldía desplegará con el acompañamiento de SdGobierno el proceso de concertación e implementación.   </t>
  </si>
  <si>
    <t>Subsecretaría de Planeación de la Inversión</t>
  </si>
  <si>
    <t>2. Construcción técnica y distribución de insumos pedagógicos (folletos, videos informativos, guias o manuales para  socialización y apropiación de  (1) una estrategia dirigida a entidades Distritales y Alcaldías Locales que los programas, proyectos, metas, presupuesto y/o intervenciones incluidos en el Plan de Acción de la Política Pública para el Pueblo Rrom, queden incluidos por los responsables, en el marco de cada Plan de Desarrollo Distrital y en el Plan Operativo Anual de Inversiones de cada vigencia fiscal este equipo avalado por la instancia consultiva Rrom de Bogotá.</t>
  </si>
  <si>
    <t>Línea de asistencia técnica y acompañamiento al Sector Cultura, Recreación y Deporte para el levantamiento de información sociocultural y patrimonial del Pueblo Rrom y la generación de productos cartográficos a partir de la misma en concertación con el consejo consultivo y de concertación Rrom y su normativa vigente.</t>
  </si>
  <si>
    <t>% de avance en la implementación de la línea de asistencia técnica y acompañamiento al Sector Cultura, Recreación y Deporte para el levantamiento de información sociocultural y patrimonial del Pueblo Rrom y la generación de productos cartográficos a partir de la misma en concertación con el consejo consultivo y de concertación Rrom y su normativa vigente.</t>
  </si>
  <si>
    <t>(Avance en la implementación de la línea de asistencia técnica y acompañamiento al Sector Cultura, Recreación y Deporte para el levantamiento de información sociocultural y patrimonial del Pueblo Rrom y la generación de productos cartográficos a partir de la misma en concertación con el consejo consultivo y de concertación Rrom y su normativa vigente/Avance Programado)*100</t>
  </si>
  <si>
    <t>1. Contratación de un (1) equipo compuesto por dos (2) profesionales para el diseño e implementación de lineamientos de asistencia técnica y acompañamiento al Sector Cultura, Recreación y Deporte para el levantamiento de información sociocultural y patrimonial del Pueblo Rrom y la generación de productos cartográficos a partir de la mismo, este equipo avalado por la instancia consultiva Rrom de Bogotá.</t>
  </si>
  <si>
    <t>Producto reasignado al Sector Cultura, Recreación y Deporte</t>
  </si>
  <si>
    <t>No se encuentra relacionado en el Plan de Acción de la política pública radicado por Secretaría de Gobierno</t>
  </si>
  <si>
    <t>Subsecretaría de Información</t>
  </si>
  <si>
    <t>2. Generar una resolución distrital para la implementación de asistencia técnica y acompañamiento al Sector Cultura, Recreación y Deporte para el levantamiento de información sociocultural y patrimonial del Pueblo Rrom y la generación de productos cartográficos a partir de la mismo..</t>
  </si>
  <si>
    <t>3.  Construcción técnica y distribución de insumos pedagógicos (folletos, videos informativos, guias o manuales para  socialización y apropiación de los lineamientos de asistencia técnica y acompañamiento al Sector Cultura, Recreación y Deporte para el levantamiento de información sociocultural y patrimonial del Pueblo Rrom y la generación de productos cartográficos a partir de la mism</t>
  </si>
  <si>
    <t>Proceso para la definición del diseño de la evaluación de la Política Pública del Pueblo Rrom a nivel Distrital socializado con el Consejo Consultivo Rrom y su normativa vigente.</t>
  </si>
  <si>
    <t>Porcentaje de avance del proceso para la definición del diseño de la evaluación de la Política Pública del Pueblo Rrom a nivel Distrital socializado con el Consejo Consultivo Rrom y su normativa vigente</t>
  </si>
  <si>
    <t>(Avance del proceso para la definición del diseño de la evaluación de la Política Pública del Pueblo Rrom a nivel Distrital socializado con el Consejo Consultivo Rrom y su normativa vigente/Avance Programado)*100</t>
  </si>
  <si>
    <t>1. Contratación de un (1) equipo compuesto por dos (2) profesionales para el diseño e implementación de un proceso para la definición del diseño de la evaluación de la Política Pública del Pueblo Rrom a nivel Distrital, este equipo avalado por la instancia consultiva Rrom de Bogotá.</t>
  </si>
  <si>
    <t>El área de la Dirección de Evaluación de Políticas Públicas Distritales cuenta con 8 contratistas que se encargan de realizar los diseños de las evaluaciones solicitadas por las diferentes entidades de la Administración Pública. No es necesaria la contratación de un equipo adicional.</t>
  </si>
  <si>
    <t>5.34. Gobernanza pública moderna, íntegra y transparente</t>
  </si>
  <si>
    <t>Dirección de Evaluación de Políticas Públicas Distritales</t>
  </si>
  <si>
    <t xml:space="preserve">Subdirección de Asuntos Indígenas y Rrom </t>
  </si>
  <si>
    <t>2. Generar una resolución distrital para la implementación de un (1) proceso para la definición del diseño de la evaluación de la Política Pública del Pueblo Rrom a nivel Distrital.</t>
  </si>
  <si>
    <t>Este año se va a expedir el Decreto que reglamenta el Sistema Distrital de Evaluaciones del Distrito Capital. En él, se contempla el proceso para el diseño y el desarrollo de todas evaluaciones que se realizan en el Distrito Capital. En ese orden de ideas, nos comprometemos a compartir el borrador del Decreto con la instancia consultiva Rrom para su conocimiento.</t>
  </si>
  <si>
    <t>3.  Construcción técnica y distribución de insumos pedagógicos (folletos, videos informativos, guias o manuales para  socialización y apropiación de los resultados del para la definición del diseño de la evaluación de la Política Pública del Pueblo Rrom a nivel Distrital</t>
  </si>
  <si>
    <t>Estamos de acuerdo con la elaboración técnica y distribución de insumos del diseño de la evaluación. La construcción se realizará de la mano con la instancia consultiva Rrom. (sin embargo en cuanto impresión y difusión fisica la SDP se rige por los lineamientos de austeridad vigentes)</t>
  </si>
  <si>
    <t>Estrategia para el seguimiento del CONPES de la Política Publica del Pueblo Rrom a nivel Local en concertación con la Instancia Consultiva Distrital Rrom conforme a la normatividad vigente.</t>
  </si>
  <si>
    <t>Porcentaje de Avance en la estrategia de seguimiento cuatrienal del CONPES de la Política Publica del Pueblo Rrom a nivel Local en concertación con la Instancia Consultiva Distrital Rrom conforme a la normatividad vigente.</t>
  </si>
  <si>
    <t>(Avance en la estrategia de seguimiento cuatrienal del CONPES de la Política Publica del Pueblo Rrom a nivel Local/Avance Programado)*100</t>
  </si>
  <si>
    <t>1. Contratación de un (1) equipo compuesto por dos (2) profesionales para  la implementación de la Estrategia para el seguimiento del CONPES de la Política Publica del Pueblo Rrom a nivel Local, este equipo avalado por la instancia consultiva Distrital.</t>
  </si>
  <si>
    <t>Observaciones:
1. En la matriz de plan de acción se estableció como fecha de inicio del producto 1/01/2026
2. La programación concertada de las metas se realizó para las vigencias 2026, 2030 y 2035
3. La dirección responsable de la implementación del producto es la Dirección de Formulación y Seguimiento de Políticas Públicas, no la Dirección de Diversidad Sexual, como se establece en esta matriz.</t>
  </si>
  <si>
    <t>5.33. Gobernanza pública moderna, íntegra y transparente</t>
  </si>
  <si>
    <t>Dirección de Formulación y Segumiento de Políticas Públicas</t>
  </si>
  <si>
    <t>2.  Construcción técnica y distribución de insumos pedagógicos (folletos, videos informativos, guias o manuales para  socialización y apropiación de los resultados del para la definición del diseño de la evaluación de la Política Pública del Pueblo Rrom a nivel Distrital</t>
  </si>
  <si>
    <t>1. Se debe aclarar que el alcance del producto está orientado para el proceso de seguimiento de la política pública, más no para la evualuación de la política pública, en tanto el diseño de la evaluación corresponde al producto número154.</t>
  </si>
  <si>
    <t>Lineamiento de enfoque diferencial étnico Rrom para formulación de instrumentos de planeación del Distrito en concertación con la instancia consultiva y su normatividad vigente</t>
  </si>
  <si>
    <t>% de avance en la actualización del lineamiento de enfoque diferencial étnico Rrom para formulación de instrumentos de planeación del Distrito en concertación con la instancia consultiva y su normatividad vigente</t>
  </si>
  <si>
    <t>(Avance en la actualización del lineamiento de enfoque diferencial étnico Rrom para formulación de instrumentos de planeación del Distrito en concertación con la instancia consultiva y su normatividad vigente/Avance Programado)*100</t>
  </si>
  <si>
    <t>1. Contratación de un (1) equipo compuesto por dos (2) profesionales para  la implementación del lineamiento de enfoque diferencial étnico Rrom para formulación de instrumentos de planeación del Distritol, este equipo avalado por la instancia consultiva Distrital.</t>
  </si>
  <si>
    <t>Corresponde al producto 13.1.6. del Plan de Acción de la Política, responsabilidad de la Secretaría de Gobierno y corresponsabilidad de SDP según sus lineamientos para la incorporación del enfoque redefinido, en la asistencia técnica de transversalización de enfoques diferencial, poblacional y de género.</t>
  </si>
  <si>
    <t>El producto es responsabilidad de Secretaría de Gobierno</t>
  </si>
  <si>
    <t xml:space="preserve"> Dirección de Diversidad Sexual, Poblaciones y Géneros</t>
  </si>
  <si>
    <t>Subdirección de Asuntos Indígenas y Rrom</t>
  </si>
  <si>
    <t>2.  Construcción técnica y distribución de insumos pedagógicos (folletos, videos informativos, guias o manuales para  socialización y apropiación del lineamiento de enfoque diferencial étnico Rrom para formulación de instrumentos de planeación del Distrito</t>
  </si>
  <si>
    <t>Estrategias de transversalización del enfoque poblacional-diferencial Rrom en instrumentos de planeación de la ciudad, dirigida a entidades distritales y alcaldías locales en concertación con la instancia consultiva y su normatividad vigente.</t>
  </si>
  <si>
    <t>Porcentaje de Avance  de la estrategia de transversalización del enfoque poblacional-diferencial Rrom en instrumentos de planeación de la ciudad, dirigida a entidades distritales y alcaldías locales en concertación con la instancia consultiva y su normatividad vigente.</t>
  </si>
  <si>
    <t>(Avance  de la estrategia de transversalización del enfoque poblacional-diferencial Rrom en instrumentos de planeación de la ciudad, dirigida a entidades distritales y alcaldías locales / Avance Programado)*100</t>
  </si>
  <si>
    <t>1. Contratación de un (1) equipo compuesto por dos (2) profesionales para  la implementación de las estrategias de transversalización del enfoque poblacional-diferencial Rrom en instrumentos de planeación de la ciudad, dirigida a entidades distritales y alcaldías locales, este equipo avalado por la instancia consultiva Distrital.</t>
  </si>
  <si>
    <t>Este producto le corresponde a la Dirección de Diversidad sexual, poblaciones y género. Ya se cuenta con una persona del equipo de la dirección para atender esta tarea</t>
  </si>
  <si>
    <t>Dirección de Diversidad Sexual, Poblaciones y Géneros</t>
  </si>
  <si>
    <t>2.  Construcción técnica y distribución de insumos pedagógicos (folletos, videos informativos, guias o manuales para  socialización y apropiación las estrategias de transversalización del enfoque poblacional-diferencial Rrom en instrumentos de planeación de la ciudad, dirigida a entidades distritales y alcaldías locales</t>
  </si>
  <si>
    <t>Se podrán realizar algunas piezas de comunicaciones  (sin embargo en cuanto impresión y difusión fisica la SDP se rige por los lineamientos de austeridad vigentes)</t>
  </si>
  <si>
    <t>Cartografia de la población Rrom según la información censal vigente en concertación con el consejo consultivo y su normatividad vigente</t>
  </si>
  <si>
    <t>Productos cartográficos del pueblo Rrom concertados, generados y publicados</t>
  </si>
  <si>
    <t>(Productos cartográficos del pueblo Rrom concertados, generados y publicados/Productos concertados)*100</t>
  </si>
  <si>
    <t>1. Contratación de un (1) equipo compuesto por dos (2) profesionales para  la implementación de un procesos de Cartografia de la población Rrom según la información censal vigente  este equipo avalado por la instancia consultiva Distrital.</t>
  </si>
  <si>
    <t>Recurso Humano
Profesional / Día
100000</t>
  </si>
  <si>
    <t>Recurso Humano
Profesional / Día
110000</t>
  </si>
  <si>
    <t>Recurso Humano
Profesional / Día
120000</t>
  </si>
  <si>
    <t>Recurso Humano
Profesional / Día
130000</t>
  </si>
  <si>
    <t>Recurso Humano
Profesional / Día
140000</t>
  </si>
  <si>
    <t>Dirección de Cartografía</t>
  </si>
  <si>
    <t>2.  Construcción técnica y distribución de insumos pedagógicos (folletos, videos informativos, guias o manuales para  socialización y apropiación los resultados obtenidos a partir de Cartografia de la población Rrom según la información censal vigente.</t>
  </si>
  <si>
    <t>Caracterización del Pueblo Rrom con base en las variables de los censos poblacionales actualizados y de otros registros existentes que sean determinadas para inclusión en concertación con el consejo consultivo y de concertación del Pueblo Rrom y su normativa vigente.</t>
  </si>
  <si>
    <t>Número de documentos de caracterización de la población Rrom residente en Bogotá con fuente mayoritaria en el censo poblacional vigente y de otros registros existentes que sean determinadas para inclusión en concertación con el consejo consultivo y de concertación del Pueblo Rrom y su normativa vigente publicado</t>
  </si>
  <si>
    <t>Número de documentos de caracterización de la población Rrom residente en Bogotá con fuente mayoritaria en el censo poblacional vigente y de otros registros existentes que sean determinadas para inclusión en concertación con el consejo consultivo y de concertación del Pueblo Rrom y su normativa vigente publicados</t>
  </si>
  <si>
    <t>1. Contratación de un (1) equipo compuesto por dos (2) profesionales para  la implementación de un proceso de caracterización del Pueblo Rrom con base en las variables de los censos poblacionales actualizados y de otros registros, este equipo avalado por la instancia consultiva Distrital.</t>
  </si>
  <si>
    <t>Caracterizacion base por medio del Censo Poblacional de Vivienda y/o la Encuesta Multiproposito EM en concertación con el Pueblo Rrom.
Primera propuesta:
1. Esta brindara una cuantificación y georeferenciación derivada del Censo Nacional de Población y Vivienda 2018, en concertación con el Pueblo Rrom.
2. Caracterización socioeconómica de las necesidades y en concertación con el Pueblo Rrom que se puede evidenciar desde las variables de autorreconocimiento Étnico la Encuesta Multiproposito 2021.
La propuesta de acuerdo con la elección de la base de la fuente (Censo o EM) es reunirnos con las personas que designe el Pueblo Rrom para la etapa de detección de necesidades y disponibilidad de información y concluir entre ambos el contenido conjunto del documento de caracterización . En cuanto a la contratación no requerimos de un equipo adicional porque se cuenta con un equipo de profesionales estadísticos con enfoque diferencial, pero sí deseariamos y es necesario reunirnos con el Pueblo Rrom para identificar sus necesidades y socializar la información disponible y las limitaciones que se tienen.</t>
  </si>
  <si>
    <t>13 Promover y garantizar el derecho a la transversalización del Enfoque Diferencial Étnico Rrom en la Planeación Distrital</t>
  </si>
  <si>
    <t xml:space="preserve">Por definir </t>
  </si>
  <si>
    <t xml:space="preserve"> No aplica </t>
  </si>
  <si>
    <t>Dirección de Información y Estadísticas</t>
  </si>
  <si>
    <t>2.  Construcción técnica y distribución de insumos pedagógicos (folletos, videos informativos, guias o manuales para  socialización y apropiación los resultados obtenidos a partir de la caracterización del Pueblo Rrom con base en las variables de los censos poblacionales actualizados y de otros registros.</t>
  </si>
  <si>
    <t>Lineamiento formulado e implementado con enfoque diferencial étnico Rrom para la vinculación de profesionales Rrom que apoyen las labores propias de la SDP en concertación con el Consejo Consultivo y de Concertación del Pueblo Rrom y su normativa vigente.</t>
  </si>
  <si>
    <t xml:space="preserve">Lineamiento formulado e implementado con enfoque diferencial étnico Rrom para la vinculación de profesionales Rrom </t>
  </si>
  <si>
    <t xml:space="preserve">Número de lineamientos formulados e implementado con enfoque diferencial étnico Rrom para la vinculación de profesionales Rrom </t>
  </si>
  <si>
    <t>1. Contratación de un (1) equipo compuesto por dos (2) profesionales para  el diseño e  implementación de lineamientos con enfoque diferencial étnico Rrom para la vinculación de profesionales Rrom que apoyen las labores propias de la SDP, este equipo avalado por la instancia consultiva Distrital.</t>
  </si>
  <si>
    <t>La SDP dará cumplimiento a los productos de la Política, mediante el equipo profesional existente. No se tiene previsto adelantar procesos de contratación adicionales 
La sdp realizara la consulta  a la "Comisión Nacional del Servicio Civil y el Departamento Administrativo  de Servicio  Civil con el fin estructurar las pautas a desarrollar para cumplir con el producto de la política</t>
  </si>
  <si>
    <t>Artículo 202. Planes de Acción de Políticas Públicas Étnicas. Para la implementación y seguimiento de los Planes de Acción de las Políticas Públicas Étnicas de las Comunidades Negras, Afrocolombianas, Raizales, Palenqueras, Pueblos Indígenas y el Pueblo Rrom o Gitano, aprobadas bajo los documentos CONPES D.C., No. 37, 38, 39 y 40 de 2023, la Administración Pública Distrital, una vez aprobado el Plan Distrital de Desarrollo, deberá definir la asignación específica de los presupuestos de inversión, cuando aplique, de acuerdo con la vigencia fiscal y fuentes de financiación, en concordancia con el Plan Plurianual de Inversión. La implementación de los productos de estas políticas se realizará de manera concertada con las instancias representativas de los pueblos y comunidades étnicas de conformidad con la normatividad vigente.</t>
  </si>
  <si>
    <t>Será implementado con recursos de funcionamiento</t>
  </si>
  <si>
    <t>Subsecretaría de Gestión Institucional</t>
  </si>
  <si>
    <t>2.  Construcción técnica y distribución de insumos pedagógicos (folletos, videos informativos, guias o manuales para  la promoción y apropiación institucional de lineamientos con enfoque diferencial étnico Rrom para la vinculación de profesionales Rrom que apoyen las labores propias de la SDP</t>
  </si>
  <si>
    <t>Modelo de cartografía social Rrom formulado e implementado  para la planeación participativa concertadas con la instancia Distrital Rrom y su normatividad vigente, que permitan el mapeo de artes y oficios, de las actividades económicas y productivas, y del desarrollo sociocultural del pueblo Rrom, para la promoción del derecho a la participación, en torno a la formulación de los instrumentos de Planeación de la SDP</t>
  </si>
  <si>
    <t>Porcentaje de avance del modelo de cartografía social Rrom formulado e implementado  para la planeación participativa concertadas con la instancia Distrital Rrom y su normatividad vigente</t>
  </si>
  <si>
    <t>(avance del modelo de cartografía social Rrom formulado e implementado  para la planeación participativa concertadas con la instancia Distrital Rrom y su normatividad vigente/Avance Programado)*100</t>
  </si>
  <si>
    <t>1. Contratación de un (1) equipo compuesto por dos (2) profesionales para  el diseño e  implementación de un modelo de cartografía social Rrom para la planeación participativa que permitan el mapeo de artes y oficios, de las actividades económicas y productivas, y del desarrollo sociocultural del pueblo Rrom, para la promoción del derecho a la participación, en torno a la formulación de los instrumentos de Planeación de la SDP, este equipo avalado por la instancia consultiva Distrital.</t>
  </si>
  <si>
    <t xml:space="preserve">La cartografía social es una técnica cualitativa que permite levantamiento de información específica en un territorio y se basa en el mapeo. Este mapeo usa instrumentos técnicos y vivenciales y se espera que a través de ello se pueda generar conocimiento colectivo.
La cartografía social permite acercar a los participantes a su territorio. La cartografía social aporta motivación, reflexión y redescubrimiento de los territorios que ayuda a generar conciencia de las relaciones de las personas con su territorio. 
La información recogida por cartografía social se puede por medio de: recorridos vivenciales (deriva), talleres, grupos focales, entrevistas individuales o grupales, entrevista semiestructurada, observación participante, juegos, narración, de experiencias cotidianas, plenarias, material visual. La información recolectada y analizada permite plasmar en un mapa y geo-referenciar aspectos relacionados con temáticas específicas, incluso permite comparar información  en el tiempo, cuando se hace el ejercicio en diferentes momentos (meses, años, décadas).  Los mapas son de gran aporte simbólicos y cultural  pues permite visibilizar contextos complejos. 
Un modelo es una representación de un objetivo que aporta a la teoría desde los datos en dialogo con la realidad social, en este caso el objeto es la cartografía social Rrom para la planeación participativa. 
Por lo anterior, la propuesta para ejecutar el producto de política, consiste en definir con la Consultiva Rrom: 
1)	La elección de territorios a mapear en Bogotá
2)	El tipo de herramientas a aplicar para recoger la información sobre artes y oficios, actividades económicas y productivas, y el desarrollo sociocultural del pueblo Rrom, para la planeación participativa: Deriva, Entrevistas, Grupos Focales,  entre otros. 
3)	Los participantes 
4)	El número de actividades a desarrollar para alcanzar el objetivo (actividades relacionadas con el diseño técnico, recolección de información, categorización cualitativa, sistematización y análisis de información, salida gráfica, etc.)
5)	El cronograma (por ejemplo: año 1: artes y oficios, año 2 actividades económicas y productivas, año 3 desarrollo cultural) 
6)	Los requerimientos logísticos
</t>
  </si>
  <si>
    <t>5.37. Bogotá generadora de consensos</t>
  </si>
  <si>
    <t xml:space="preserve">Proyecto de inversión 8057. Implementación del Modelo Colaborativo para la Participación Ciudadana en los Instrumentos de Planeación, en el Marco de la Transparencia, la Deliberación y el Control Social en Bogotá D.C. </t>
  </si>
  <si>
    <t>36.7</t>
  </si>
  <si>
    <t>Oficina de Participación y Diálogo de Ciudad</t>
  </si>
  <si>
    <t>2.  Construcción técnica y distribución de insumos pedagógicos (folletos, videos informativos, guias o manuales para  el diseño e  implementación de un modelo de cartografía social Rrom para la planeación participativa que permitan el mapeo de artes y oficios, de las actividades económicas y productivas, y del desarrollo sociocultural del pueblo Rrom, para la promoción del derecho a la participación, en torno a la formulación de los instrumentos de Planeación de la SDP</t>
  </si>
  <si>
    <r>
      <t xml:space="preserve">
</t>
    </r>
    <r>
      <rPr>
        <b/>
        <sz val="48"/>
        <color theme="1"/>
        <rFont val="Arial Narrow"/>
        <family val="2"/>
      </rPr>
      <t xml:space="preserve">
Implementar una estrategia que permita el préstamo anual de dos escenarios y sus correspondientes equipos técnicos, facilitando la realización de dos eventos artísticos anuales y cubriendo los gastos operativos de producción y postproducción de bienes y servicios tradicionales artisticos Rrom, mediante mecanismo de invitación Pública Focalizada a ambas Organizaciones Rrom.
</t>
    </r>
    <r>
      <rPr>
        <sz val="48"/>
        <color theme="1"/>
        <rFont val="Arial Narrow"/>
        <family val="2"/>
      </rPr>
      <t xml:space="preserve"> </t>
    </r>
  </si>
  <si>
    <t xml:space="preserve">Construir una estrategia formación en prácticas artísticas seleccionadas y pertenecientes al Pueblo Rrom cubriendo los costos operativos y los recursos necesarios para cada formación artística Rromaní incluyendo el pago de (6) artistas formadores del Pueblo Rrom por cada organización avalados por el Consejo Consultivo Rrom, mediante invitación focalizada.
 </t>
  </si>
  <si>
    <r>
      <t xml:space="preserve">Contratación de 1 Profesional y dos sabedores avalados por el Consultivo Gitano a través del Operador Logístico del IDPC en la programación establecida, así como los insumos y materiales necesarios para la realización del proceso de identificación e inventario del Zakono Rromanó. En línea con las metodologías propuestas del equipo PCI y con usos y costumbres Rrom </t>
    </r>
    <r>
      <rPr>
        <sz val="36"/>
        <rFont val="Arial Narrow"/>
        <family val="2"/>
      </rPr>
      <t>con aumento por IPC.</t>
    </r>
  </si>
  <si>
    <t xml:space="preserve">Generación de 1 estrategia de comunicaciones través de (2) Profesionales y (2) Sabedores avalados por el Consultivo Rrom  mediante Operador Logístico del IDPC para el desarrollo e implementación de la estrategia de comunicaciones, al igual que la elaboración de insumos pedagógicos (folletos, guías o manuales), el equipo de comunicaciones del Instituto, apoyará  el desarrollo, creación y difusión de las piezas comunicativas (videos, capsulas comunicativas, podcasts u otros) con los recursos disponibles, realizando un incremento anual por IPC.
 </t>
  </si>
  <si>
    <t xml:space="preserve">Generar una estrategía que fortalezca y promueva las prácticas ancestrales y culturales y visibilice prácticas y experiencias artísticas y culturales Rrom para la cual se enviará una propuesta a través de la plataforma de invitaciones culturales, la cual incluirá los artistas avalados por el Consejo Consultivo Rrom.  </t>
  </si>
  <si>
    <t>Diseño e implementación de (1) estrategia de apoyo a producciones técnicas en el escenario El Muelle para el correcto funcionamiento de las conmemoraciones y visibilización de practicas culturales Rrom a través de la Contratación de artistas y/o sabedores avalados por el consultivo Rrom, a través del operador logístico de la FUGA</t>
  </si>
  <si>
    <r>
      <rPr>
        <b/>
        <sz val="36"/>
        <color theme="1"/>
        <rFont val="Arial Narrow"/>
        <family val="2"/>
      </rPr>
      <t xml:space="preserve">Implementar (2) invitaciones culturales focalizadas para la materialización de mecanismos de fomento enfocados en el reconocimiento de las iniciativas de los gestores, investigadores y sabedores del patrimonio cultura del pueblo Gitano en las cuales se incluyen el equipo de trabajo que el pueblo consideren y el equipo técnico pertinente.
</t>
    </r>
    <r>
      <rPr>
        <b/>
        <sz val="28"/>
        <color theme="1"/>
        <rFont val="Arial Narrow"/>
        <family val="2"/>
      </rPr>
      <t xml:space="preserve"> 
NOTA: El presupuesto aumentará a apartir de 2026 por IPC.</t>
    </r>
  </si>
  <si>
    <t xml:space="preserve">Mediante el mecanismo de invitación cultural focalizada para implementación del CONPES No. 40, la instancia consultiva del pueblo Rrom avalará la incorporación de (2) profesionales para el diseño y desarrollo de acciones requeridas encaminadas a la construcción de una (1) estrategia de promoción divulgación, visibilización y apropiación de las practicas culturales del pueblo rrom de Bogotá, que resalten las memorias y narrativas ancestrales. </t>
  </si>
  <si>
    <t>Mediante el mecanismo de invitación cultural focalizada para implementación del CONPES No. 40, la instancia consultiva del pueblo Rrom avalará las organizaciones gitanas que desarrollarán acciones enmarcadas en la conmemoración anual del día internacional del pueblo Rrom o Gitano.</t>
  </si>
  <si>
    <t xml:space="preserve">Mediante el mecanismo de invitación cultural focalizada para implementación del CONPES No. 40, la instancia consultiva del pueblo Rrom avalará la incorporación de (2) profesionales para el diseño e implementación de acciones necesarias enrutadas a la construcción de una (1) caracterización y actualización cuatrienal sobre zakono o prácticas culturales propias del pueblo gitano con el acompañamiento técnico de la Dirección de Asuntos Locales y Participación de la SCRD. </t>
  </si>
  <si>
    <t>Estrategia para la protección, fortalecimiento, reconocimiento, fomento, formación y sensibilización de las prácticas culturales del pueblo gitano en Bogotá, concertada con el Consejo Consultivo y de Concertación gitano.
Nota Aclaratoria: Se ejecutarán en total 3 estrategias para el fomento, la protección, la recuperación y el fortalecimiento de las prácticas culturales del pueblo gitano durante los 12 años de ejecución de la política pública, 1 por cada periodo de gobierno distrital; se aclara que dentro de la programación de la meta del producto se registra el 100% que corresponde al porcentaje de ejecución frente a lo programado por cada estrategia.</t>
  </si>
  <si>
    <r>
      <t>Diseñar una (1) estrategia mediante un mecanismo de invitación cultural focalizada para la implementación del producto con la instancia consultiva del pueblo Rrom que avalará la incorporación de (2) profesionales a fin de generarla, operativizarla,  diseñarla, implementarla y socializarla en el marco de la protección, fortalecimiento, reconocimiento, fomento, formación y sensibilización de las prácticas culturales del pueblo gitano en Bogotá.</t>
    </r>
    <r>
      <rPr>
        <b/>
        <sz val="36"/>
        <color rgb="FFFF0000"/>
        <rFont val="Arial Narrow"/>
        <family val="2"/>
      </rPr>
      <t xml:space="preserve"> </t>
    </r>
  </si>
  <si>
    <t>Diseñar una (1) estrategia mediante un mecanismo de invitación cultural focalizada para la implementación del producto con la instancia consultiva del pueblo Rrom que avalará la incorporación de (2) profesionales a fin de generarla, operativizarla, diseñarla e implementarla en planes, programas y proyectos en las localidades de Kennedy y Puente Aranda, referidas a la cultura gitana en articulación con los fondos de desarrollo local y el acompañamiento de la Dirección de Asuntos Locales y Participación de la SCRD.</t>
  </si>
  <si>
    <t>Diseñar un procedimiento para el acompañamiento diferencial en la postulación de emprendimientos de economía cultural y creativa, dentro de los programas y proyectos de la ruta de fortalecimiento empresarial ofrecida por la Secretaría de Cultura, Recreación y Deporte. Este proceso se realizará en conjunto con un Sabedor Técnico avalado por la instancia consultiva del pueblo Rrom.</t>
  </si>
  <si>
    <t>1. Incorporación de una (1) persona sabedora técnica, avalada por la instancia consultiva del pueblo Rrom, a través de los mecanismos administrativos vigentes (operador logístico o convenio), para desarrollar un proceso de sensibilización de la cultura del pueblo gitano durante la fase de diagnóstico al equipo técnico de Cultura Ciudadana de la Secretaría de Cultura, Recreación y Deporte; quienes implementarán una (1) estrategia para la mitigación de la exclusión y la prevención de la discriminación contra el pueblo gitano a través del testeo, transferencias metodológicas y promoción de acciones de Cultura Ciudadana, en el marco de las fases concertadas.</t>
  </si>
  <si>
    <t>Apoyo financiero y logístico para la materialización de las Kelimos Rrom (Olimpiadas Gitanas) de carcater anual y con cada 1 de las organizaciones Rrom de Bogota: PRORROM y Unión Romaní, incluye bienes y servicios tradicionales del Pueblo.</t>
  </si>
  <si>
    <t>Apoyo financiero y logístico para la materialización del día de la Felicidad de carcater anual y con cada 1 de las organizaciones Rrom de Bogota: PRORROM y Unión Romaní, incluye bienes y servicios tradicionales del Pueblo..</t>
  </si>
  <si>
    <t>Diseñar e implementar (1) estrategia para la construcción y materialización de actividades para el fortalecimiento recreativo, de actividad física y deportivo del Pueblo Rrom reconocido en el distrito capital en torno a sus usos y costumbres bajo la misionalidad del IDRD en pro de la preservación de su etnodesarrollo y de una mejor salud concertado con el consultivo y de concertación del Pueblo Rrom y su normativa vigente.</t>
  </si>
  <si>
    <t xml:space="preserve">Préstamo de parques o escenarios recreodeportivos exonerados de cobro ( cuando se trate de actividades sin ánimo de lucro) concertados a partir de solicitudes que recibe el IDRD por parte de las organizaciones del pueblo Rrom en  el uso de  tiempo libre en concertación con la instancia consultiva y su normatividad vigente y de acuerdo a la disponibilidad de los escenarios, los anteriores concertados en mesa técnica a realizarse con el consejo Consultivo Rrom. 12 FECHAS CANCHA SINTETICA PARQUE IGUALDAD, 11 FECHAS EN CANCHA SINTETICA FUTBOL 5 DE PRADERA Y 6 FECHAS EN ATAHUALPA O TECHO U OLAYA. CADA FECHA TENDRÁ UNA UTILIZACIÓN DE 2 HORAS PRESUPUESTO AUMENTA CON IPC </t>
  </si>
  <si>
    <t>PROYECTO DE INVERSIÓN</t>
  </si>
  <si>
    <t>PROGRAMA</t>
  </si>
  <si>
    <t>OBJETIVO ESTRATÉGICO</t>
  </si>
  <si>
    <t>ARTÍCULO PDD</t>
  </si>
  <si>
    <t>N°</t>
  </si>
  <si>
    <t>PRODUCTO CONCERTADO</t>
  </si>
  <si>
    <t>PROPUESTA DE META IMPLEMENTACIÓN CONSEJO CONSULTIVO</t>
  </si>
  <si>
    <t>ACTIVIDAD DE IMPLEMENTACIÓN CONCERTADA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</si>
</sst>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d/m/yyyy"/>
    <numFmt numFmtId="165" formatCode="&quot;$&quot;#,##0"/>
    <numFmt numFmtId="166" formatCode="_-&quot;$&quot;\ * #,##0_-;\-&quot;$&quot;\ * #,##0_-;_-&quot;$&quot;\ * &quot;-&quot;??_-;_-@"/>
    <numFmt numFmtId="167" formatCode="&quot;$&quot;#,##0_);[Red]\(&quot;$&quot;#,##0\)"/>
    <numFmt numFmtId="168" formatCode="&quot;$&quot;#,##0.00_);[Red]\(&quot;$&quot;#,##0.00\)"/>
    <numFmt numFmtId="169" formatCode="&quot;$&quot;#,##0.0"/>
    <numFmt numFmtId="170" formatCode="_-&quot;$&quot;\ * #,##0.0_-;\-&quot;$&quot;\ * #,##0.0_-;_-&quot;$&quot;\ * &quot;-&quot;??.0_-;_-@"/>
    <numFmt numFmtId="171" formatCode="&quot;$&quot;#,##0.000"/>
    <numFmt numFmtId="172" formatCode="&quot;$&quot;#,##0.00"/>
    <numFmt numFmtId="173" formatCode="_-* #,##0_-;\-* #,##0_-;_-* &quot;-&quot;_-;_-@"/>
    <numFmt numFmtId="174" formatCode="_-&quot;$&quot;\ * #,##0.0_-;\-&quot;$&quot;\ * #,##0.0_-;_-&quot;$&quot;\ * &quot;-&quot;??_-;_-@"/>
  </numFmts>
  <fonts count="97">
    <font>
      <sz val="11"/>
      <color theme="1"/>
      <name val="Calibri"/>
      <scheme val="minor"/>
    </font>
    <font>
      <b/>
      <sz val="12"/>
      <color theme="1"/>
      <name val="Arial Narrow"/>
    </font>
    <font>
      <sz val="11"/>
      <name val="Calibri"/>
    </font>
    <font>
      <sz val="12"/>
      <color theme="1"/>
      <name val="Arial Narrow"/>
    </font>
    <font>
      <sz val="14"/>
      <color theme="1"/>
      <name val="Arial Narrow"/>
    </font>
    <font>
      <b/>
      <sz val="12"/>
      <color theme="0"/>
      <name val="Arial Narrow"/>
    </font>
    <font>
      <sz val="12"/>
      <color theme="0"/>
      <name val="Arial Narrow"/>
    </font>
    <font>
      <b/>
      <sz val="18"/>
      <color theme="1"/>
      <name val="Arial Narrow"/>
    </font>
    <font>
      <sz val="22"/>
      <color theme="1"/>
      <name val="Arial Narrow"/>
    </font>
    <font>
      <sz val="18"/>
      <color theme="1"/>
      <name val="Arial Narrow"/>
    </font>
    <font>
      <sz val="20"/>
      <color theme="1"/>
      <name val="Arial Narrow"/>
    </font>
    <font>
      <sz val="18"/>
      <color rgb="FF000000"/>
      <name val="Arial Narrow"/>
    </font>
    <font>
      <sz val="33"/>
      <color theme="1"/>
      <name val="Arial Narrow"/>
    </font>
    <font>
      <sz val="11"/>
      <color theme="1"/>
      <name val="Arial Narrow"/>
    </font>
    <font>
      <sz val="13"/>
      <color theme="1"/>
      <name val="Arial Narrow"/>
    </font>
    <font>
      <sz val="11"/>
      <color theme="1"/>
      <name val="Calibri"/>
    </font>
    <font>
      <sz val="26"/>
      <color rgb="FF000000"/>
      <name val="Arial Narrow"/>
    </font>
    <font>
      <sz val="24"/>
      <color theme="1"/>
      <name val="Arial Narrow"/>
    </font>
    <font>
      <sz val="11"/>
      <color rgb="FFFF0000"/>
      <name val="Arial Narrow"/>
    </font>
    <font>
      <sz val="13"/>
      <color rgb="FFFF0000"/>
      <name val="Arial Narrow"/>
    </font>
    <font>
      <sz val="11"/>
      <color rgb="FF000000"/>
      <name val="Arial Narrow"/>
    </font>
    <font>
      <sz val="12"/>
      <color rgb="FF000000"/>
      <name val="Arial Narrow"/>
    </font>
    <font>
      <sz val="13"/>
      <color rgb="FF000000"/>
      <name val="Arial Narrow"/>
    </font>
    <font>
      <sz val="20"/>
      <color rgb="FF000000"/>
      <name val="Arial Narrow"/>
    </font>
    <font>
      <sz val="18"/>
      <color rgb="FF7030A0"/>
      <name val="Arial Narrow"/>
    </font>
    <font>
      <sz val="16"/>
      <color theme="1"/>
      <name val="Arial Narrow"/>
    </font>
    <font>
      <sz val="16"/>
      <color theme="1"/>
      <name val="Arial"/>
    </font>
    <font>
      <sz val="16"/>
      <color rgb="FF000000"/>
      <name val="Arial Narrow"/>
    </font>
    <font>
      <sz val="33"/>
      <color rgb="FF000000"/>
      <name val="Arial Narrow"/>
    </font>
    <font>
      <sz val="18"/>
      <color rgb="FFC00000"/>
      <name val="Arial Narrow"/>
    </font>
    <font>
      <b/>
      <sz val="10"/>
      <color theme="1"/>
      <name val="Aptos Estrechos"/>
    </font>
    <font>
      <sz val="10"/>
      <color rgb="FF000000"/>
      <name val="Aptos Estrechos"/>
    </font>
    <font>
      <sz val="10"/>
      <color theme="1"/>
      <name val="Aptos Estrechos"/>
    </font>
    <font>
      <sz val="18"/>
      <color theme="1"/>
      <name val="Calibri"/>
    </font>
    <font>
      <sz val="18"/>
      <color rgb="FFFF0000"/>
      <name val="Arial Narrow"/>
    </font>
    <font>
      <sz val="9"/>
      <color rgb="FF1F1F1F"/>
      <name val="Arial"/>
    </font>
    <font>
      <sz val="12"/>
      <color rgb="FF1F1F1F"/>
      <name val="Calibri"/>
    </font>
    <font>
      <sz val="12"/>
      <color rgb="FF000000"/>
      <name val="Calibri"/>
    </font>
    <font>
      <sz val="28"/>
      <color rgb="FF000000"/>
      <name val="Arial Narrow"/>
    </font>
    <font>
      <sz val="20"/>
      <color rgb="FF000000"/>
      <name val="Calibri"/>
    </font>
    <font>
      <sz val="11"/>
      <color rgb="FF000000"/>
      <name val="Calibri"/>
    </font>
    <font>
      <sz val="18"/>
      <color rgb="FF000000"/>
      <name val="Arial"/>
    </font>
    <font>
      <sz val="11"/>
      <color theme="1"/>
      <name val="Arial"/>
    </font>
    <font>
      <sz val="11"/>
      <color rgb="FF000000"/>
      <name val="Arial"/>
    </font>
    <font>
      <b/>
      <sz val="14"/>
      <color theme="1"/>
      <name val="Arial Narrow"/>
    </font>
    <font>
      <b/>
      <sz val="20"/>
      <color theme="1"/>
      <name val="Arial Narrow"/>
    </font>
    <font>
      <b/>
      <sz val="18"/>
      <color rgb="FF000000"/>
      <name val="Arial Narrow"/>
    </font>
    <font>
      <b/>
      <u/>
      <sz val="18"/>
      <color rgb="FF000000"/>
      <name val="Arial Narrow"/>
    </font>
    <font>
      <b/>
      <sz val="10"/>
      <color rgb="FF000000"/>
      <name val="Aptos Estrechos"/>
    </font>
    <font>
      <b/>
      <sz val="26"/>
      <color rgb="FF595959"/>
      <name val="Aptos Estrechos"/>
    </font>
    <font>
      <b/>
      <sz val="36"/>
      <name val="Arial Narrow"/>
      <family val="2"/>
    </font>
    <font>
      <b/>
      <sz val="48"/>
      <color theme="1"/>
      <name val="Arial Narrow"/>
      <family val="2"/>
    </font>
    <font>
      <b/>
      <sz val="48"/>
      <name val="Calibri"/>
      <family val="2"/>
    </font>
    <font>
      <b/>
      <sz val="36"/>
      <color rgb="FF000000"/>
      <name val="Arial Narrow"/>
      <family val="2"/>
    </font>
    <font>
      <b/>
      <sz val="18"/>
      <color theme="1"/>
      <name val="Arial Narrow"/>
      <family val="2"/>
    </font>
    <font>
      <sz val="26"/>
      <color rgb="FF000000"/>
      <name val="Arial Narrow"/>
      <family val="2"/>
    </font>
    <font>
      <b/>
      <sz val="28"/>
      <color theme="1"/>
      <name val="Arial Narrow"/>
      <family val="2"/>
    </font>
    <font>
      <b/>
      <sz val="36"/>
      <color theme="1"/>
      <name val="Arial Narrow"/>
      <family val="2"/>
    </font>
    <font>
      <sz val="36"/>
      <color rgb="FF000000"/>
      <name val="Arial Narrow"/>
      <family val="2"/>
    </font>
    <font>
      <b/>
      <sz val="38"/>
      <color theme="1"/>
      <name val="Arial Narrow"/>
      <family val="2"/>
    </font>
    <font>
      <sz val="38"/>
      <name val="Calibri"/>
      <family val="2"/>
    </font>
    <font>
      <b/>
      <sz val="36"/>
      <name val="Calibri"/>
      <family val="2"/>
    </font>
    <font>
      <sz val="48"/>
      <color theme="1"/>
      <name val="Arial Narrow"/>
      <family val="2"/>
    </font>
    <font>
      <sz val="36"/>
      <name val="Calibri"/>
      <family val="2"/>
    </font>
    <font>
      <sz val="48"/>
      <name val="Calibri"/>
      <family val="2"/>
    </font>
    <font>
      <b/>
      <sz val="28"/>
      <color rgb="FF000000"/>
      <name val="Arial Narrow"/>
      <family val="2"/>
    </font>
    <font>
      <b/>
      <sz val="48"/>
      <color rgb="FF000000"/>
      <name val="Arial Narrow"/>
      <family val="2"/>
    </font>
    <font>
      <b/>
      <sz val="55"/>
      <name val="Arial Narrow"/>
      <family val="2"/>
    </font>
    <font>
      <sz val="36"/>
      <name val="Arial Narrow"/>
      <family val="2"/>
    </font>
    <font>
      <b/>
      <sz val="28"/>
      <color theme="1"/>
      <name val="Calibri"/>
      <family val="2"/>
    </font>
    <font>
      <b/>
      <sz val="24"/>
      <color rgb="FF000000"/>
      <name val="Arial Narrow"/>
      <family val="2"/>
    </font>
    <font>
      <b/>
      <sz val="26"/>
      <color rgb="FF000000"/>
      <name val="Arial Narrow"/>
      <family val="2"/>
    </font>
    <font>
      <b/>
      <sz val="24"/>
      <color theme="1"/>
      <name val="Arial Narrow"/>
      <family val="2"/>
    </font>
    <font>
      <b/>
      <sz val="36"/>
      <color rgb="FFFF0000"/>
      <name val="Arial Narrow"/>
      <family val="2"/>
    </font>
    <font>
      <sz val="22"/>
      <color rgb="FF000000"/>
      <name val="Arial Narrow"/>
      <family val="2"/>
    </font>
    <font>
      <sz val="28"/>
      <color rgb="FF000000"/>
      <name val="Arial Narrow"/>
      <family val="2"/>
    </font>
    <font>
      <sz val="28"/>
      <name val="Calibri"/>
      <family val="2"/>
    </font>
    <font>
      <b/>
      <sz val="24"/>
      <color rgb="FFFF0000"/>
      <name val="Arial Narrow"/>
      <family val="2"/>
    </font>
    <font>
      <b/>
      <sz val="72"/>
      <color rgb="FF000000"/>
      <name val="Arial Narrow"/>
      <family val="2"/>
    </font>
    <font>
      <b/>
      <sz val="72"/>
      <name val="Calibri"/>
      <family val="2"/>
    </font>
    <font>
      <b/>
      <sz val="44"/>
      <color theme="1"/>
      <name val="Arial Narrow"/>
      <family val="2"/>
    </font>
    <font>
      <b/>
      <sz val="44"/>
      <name val="Calibri"/>
      <family val="2"/>
    </font>
    <font>
      <b/>
      <sz val="20"/>
      <color rgb="FF000000"/>
      <name val="Arial Narrow"/>
      <family val="2"/>
    </font>
    <font>
      <b/>
      <sz val="38"/>
      <name val="Calibri"/>
      <family val="2"/>
    </font>
    <font>
      <b/>
      <sz val="40"/>
      <color theme="1"/>
      <name val="Arial Narrow"/>
      <family val="2"/>
    </font>
    <font>
      <b/>
      <sz val="40"/>
      <name val="Calibri"/>
      <family val="2"/>
    </font>
    <font>
      <b/>
      <sz val="36"/>
      <color theme="1"/>
      <name val="&quot;docs-Arial Narrow&quot;"/>
    </font>
    <font>
      <b/>
      <u/>
      <sz val="20"/>
      <color theme="1"/>
      <name val="&quot;docs-Arial Narrow&quot;"/>
    </font>
    <font>
      <b/>
      <sz val="37"/>
      <name val="Arial Narrow"/>
      <family val="2"/>
    </font>
    <font>
      <sz val="8"/>
      <name val="Calibri"/>
      <family val="2"/>
      <scheme val="minor"/>
    </font>
    <font>
      <b/>
      <sz val="26"/>
      <color rgb="FF7F7F7F"/>
      <name val="Aptos Estrechos"/>
    </font>
    <font>
      <sz val="26"/>
      <name val="Calibri"/>
      <family val="2"/>
    </font>
    <font>
      <b/>
      <sz val="26"/>
      <color rgb="FF595959"/>
      <name val="Arial"/>
      <family val="2"/>
    </font>
    <font>
      <sz val="26"/>
      <color rgb="FF595959"/>
      <name val="Aptos Estrechos"/>
    </font>
    <font>
      <sz val="26"/>
      <color theme="1"/>
      <name val="Aptos Estrechos"/>
    </font>
    <font>
      <sz val="26"/>
      <color theme="1"/>
      <name val="Calibri"/>
      <family val="2"/>
      <scheme val="minor"/>
    </font>
    <font>
      <b/>
      <sz val="28"/>
      <color theme="0"/>
      <name val="Arial Narrow"/>
      <family val="2"/>
    </font>
  </fonts>
  <fills count="25">
    <fill>
      <patternFill patternType="none"/>
    </fill>
    <fill>
      <patternFill patternType="gray125"/>
    </fill>
    <fill>
      <patternFill patternType="solid">
        <fgColor theme="0"/>
        <bgColor theme="0"/>
      </patternFill>
    </fill>
    <fill>
      <patternFill patternType="solid">
        <fgColor rgb="FF93AFEF"/>
        <bgColor rgb="FF93AFEF"/>
      </patternFill>
    </fill>
    <fill>
      <patternFill patternType="solid">
        <fgColor rgb="FFCCFFCC"/>
        <bgColor rgb="FFCCFFCC"/>
      </patternFill>
    </fill>
    <fill>
      <patternFill patternType="solid">
        <fgColor rgb="FFFFD965"/>
        <bgColor rgb="FFFFD965"/>
      </patternFill>
    </fill>
    <fill>
      <patternFill patternType="solid">
        <fgColor rgb="FFDEEAF6"/>
        <bgColor rgb="FFDEEAF6"/>
      </patternFill>
    </fill>
    <fill>
      <patternFill patternType="solid">
        <fgColor rgb="FFFEF2CB"/>
        <bgColor rgb="FFFEF2CB"/>
      </patternFill>
    </fill>
    <fill>
      <patternFill patternType="solid">
        <fgColor rgb="FFFFFFFF"/>
        <bgColor rgb="FFFFFFFF"/>
      </patternFill>
    </fill>
    <fill>
      <patternFill patternType="solid">
        <fgColor rgb="FFFFCC00"/>
        <bgColor rgb="FFFFCC00"/>
      </patternFill>
    </fill>
    <fill>
      <patternFill patternType="solid">
        <fgColor rgb="FFFF0000"/>
        <bgColor rgb="FFFF0000"/>
      </patternFill>
    </fill>
    <fill>
      <patternFill patternType="solid">
        <fgColor rgb="FFFF3300"/>
        <bgColor rgb="FFFF3300"/>
      </patternFill>
    </fill>
    <fill>
      <patternFill patternType="solid">
        <fgColor rgb="FF00B050"/>
        <bgColor rgb="FF00B050"/>
      </patternFill>
    </fill>
    <fill>
      <patternFill patternType="solid">
        <fgColor rgb="FFFFFF00"/>
        <bgColor rgb="FFFFFF00"/>
      </patternFill>
    </fill>
    <fill>
      <patternFill patternType="solid">
        <fgColor rgb="FFFFD966"/>
        <bgColor rgb="FFFFD966"/>
      </patternFill>
    </fill>
    <fill>
      <patternFill patternType="solid">
        <fgColor rgb="FFFFC000"/>
        <bgColor rgb="FFFFC000"/>
      </patternFill>
    </fill>
    <fill>
      <patternFill patternType="solid">
        <fgColor rgb="FFFFF2CC"/>
        <bgColor rgb="FFFFF2CC"/>
      </patternFill>
    </fill>
    <fill>
      <patternFill patternType="solid">
        <fgColor rgb="FF92D050"/>
        <bgColor rgb="FF92D050"/>
      </patternFill>
    </fill>
    <fill>
      <patternFill patternType="solid">
        <fgColor rgb="FFFBE4D5"/>
        <bgColor rgb="FFFBE4D5"/>
      </patternFill>
    </fill>
    <fill>
      <patternFill patternType="solid">
        <fgColor rgb="FFFFE598"/>
        <bgColor rgb="FFFFE598"/>
      </patternFill>
    </fill>
    <fill>
      <patternFill patternType="solid">
        <fgColor rgb="FFD9E1F2"/>
        <bgColor rgb="FFD9E1F2"/>
      </patternFill>
    </fill>
    <fill>
      <patternFill patternType="solid">
        <fgColor rgb="FF00CC00"/>
        <bgColor rgb="FFFFFFFF"/>
      </patternFill>
    </fill>
    <fill>
      <patternFill patternType="solid">
        <fgColor rgb="FF00CC00"/>
        <bgColor indexed="64"/>
      </patternFill>
    </fill>
    <fill>
      <patternFill patternType="solid">
        <fgColor rgb="FF00CC00"/>
        <bgColor theme="0"/>
      </patternFill>
    </fill>
    <fill>
      <patternFill patternType="solid">
        <fgColor rgb="FFFFFF00"/>
        <bgColor rgb="FFFEF2CB"/>
      </patternFill>
    </fill>
  </fills>
  <borders count="55">
    <border>
      <left/>
      <right/>
      <top/>
      <bottom/>
      <diagonal/>
    </border>
    <border>
      <left/>
      <right/>
      <top/>
      <bottom/>
      <diagonal/>
    </border>
    <border>
      <left/>
      <right/>
      <top/>
      <bottom/>
      <diagonal/>
    </border>
    <border>
      <left/>
      <right/>
      <top/>
      <bottom style="double">
        <color rgb="FF000000"/>
      </bottom>
      <diagonal/>
    </border>
    <border>
      <left/>
      <right/>
      <top/>
      <bottom style="double">
        <color rgb="FF000000"/>
      </bottom>
      <diagonal/>
    </border>
    <border>
      <left style="double">
        <color rgb="FF000000"/>
      </left>
      <right style="double">
        <color rgb="FF000000"/>
      </right>
      <top style="double">
        <color rgb="FF000000"/>
      </top>
      <bottom/>
      <diagonal/>
    </border>
    <border>
      <left/>
      <right style="double">
        <color rgb="FF000000"/>
      </right>
      <top style="double">
        <color rgb="FF000000"/>
      </top>
      <bottom/>
      <diagonal/>
    </border>
    <border>
      <left style="double">
        <color rgb="FF000000"/>
      </left>
      <right style="thin">
        <color rgb="FF000000"/>
      </right>
      <top style="double">
        <color rgb="FF000000"/>
      </top>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double">
        <color rgb="FF000000"/>
      </right>
      <top/>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35">
    <xf numFmtId="0" fontId="0" fillId="0" borderId="0" xfId="0"/>
    <xf numFmtId="0" fontId="3" fillId="0" borderId="0" xfId="0" applyFont="1"/>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3" fillId="0" borderId="8" xfId="0" applyFont="1" applyBorder="1" applyAlignment="1">
      <alignment vertical="center" wrapText="1"/>
    </xf>
    <xf numFmtId="0" fontId="1" fillId="0" borderId="10" xfId="0" applyFont="1" applyBorder="1" applyAlignment="1">
      <alignment vertical="center" wrapText="1"/>
    </xf>
    <xf numFmtId="0" fontId="3" fillId="0" borderId="10" xfId="0" applyFont="1" applyBorder="1" applyAlignment="1">
      <alignment vertical="center" wrapText="1"/>
    </xf>
    <xf numFmtId="0" fontId="1" fillId="0" borderId="13" xfId="0" applyFont="1" applyBorder="1" applyAlignment="1">
      <alignment vertical="center" wrapText="1"/>
    </xf>
    <xf numFmtId="0" fontId="5" fillId="3" borderId="14" xfId="0" applyFont="1" applyFill="1" applyBorder="1" applyAlignment="1">
      <alignment horizontal="center" vertical="center" wrapText="1"/>
    </xf>
    <xf numFmtId="0" fontId="6" fillId="0" borderId="0" xfId="0" applyFont="1"/>
    <xf numFmtId="0" fontId="7" fillId="0" borderId="28" xfId="0" applyFont="1" applyBorder="1" applyAlignment="1">
      <alignment horizontal="center" vertical="center"/>
    </xf>
    <xf numFmtId="0" fontId="8"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0" xfId="0" applyFont="1" applyBorder="1" applyAlignment="1">
      <alignment horizontal="center" vertical="center" wrapText="1"/>
    </xf>
    <xf numFmtId="0" fontId="10" fillId="7" borderId="18" xfId="0" applyFont="1" applyFill="1" applyBorder="1" applyAlignment="1">
      <alignment horizontal="center" vertical="center" wrapText="1"/>
    </xf>
    <xf numFmtId="0" fontId="10"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8" xfId="0" applyFont="1" applyBorder="1" applyAlignment="1">
      <alignment horizontal="center" vertical="center" wrapText="1"/>
    </xf>
    <xf numFmtId="0" fontId="12" fillId="0" borderId="28" xfId="0" applyFont="1" applyBorder="1" applyAlignment="1">
      <alignment horizontal="center" vertical="center" wrapText="1"/>
    </xf>
    <xf numFmtId="0" fontId="13" fillId="0" borderId="28" xfId="0" applyFont="1" applyBorder="1" applyAlignment="1">
      <alignment horizontal="center" vertical="center" wrapText="1"/>
    </xf>
    <xf numFmtId="164" fontId="13" fillId="0" borderId="28" xfId="0" applyNumberFormat="1" applyFont="1" applyBorder="1" applyAlignment="1">
      <alignment horizontal="center" vertical="center" wrapText="1"/>
    </xf>
    <xf numFmtId="0" fontId="14" fillId="0" borderId="28" xfId="0" applyFont="1" applyBorder="1" applyAlignment="1">
      <alignment horizontal="center" vertical="center" wrapText="1"/>
    </xf>
    <xf numFmtId="165" fontId="9" fillId="7" borderId="27" xfId="0" applyNumberFormat="1" applyFont="1" applyFill="1" applyBorder="1" applyAlignment="1">
      <alignment horizontal="center" vertical="center" wrapText="1"/>
    </xf>
    <xf numFmtId="166" fontId="10" fillId="7" borderId="19" xfId="0" applyNumberFormat="1" applyFont="1" applyFill="1" applyBorder="1" applyAlignment="1">
      <alignment horizontal="center" vertical="center" wrapText="1"/>
    </xf>
    <xf numFmtId="165" fontId="9" fillId="0" borderId="29" xfId="0" applyNumberFormat="1" applyFont="1" applyBorder="1" applyAlignment="1">
      <alignment horizontal="center" vertical="center" wrapText="1"/>
    </xf>
    <xf numFmtId="166" fontId="9" fillId="0" borderId="28" xfId="0" applyNumberFormat="1" applyFont="1" applyBorder="1" applyAlignment="1">
      <alignment horizontal="center" vertical="center" wrapText="1"/>
    </xf>
    <xf numFmtId="0" fontId="10" fillId="0" borderId="28" xfId="0" applyFont="1" applyBorder="1" applyAlignment="1">
      <alignment horizontal="center" vertical="center" wrapText="1"/>
    </xf>
    <xf numFmtId="0" fontId="15" fillId="0" borderId="0" xfId="0" applyFont="1" applyAlignment="1">
      <alignment horizontal="center" vertical="center"/>
    </xf>
    <xf numFmtId="0" fontId="7" fillId="0" borderId="30" xfId="0" applyFont="1" applyBorder="1" applyAlignment="1">
      <alignment horizontal="center" vertical="center"/>
    </xf>
    <xf numFmtId="0" fontId="8" fillId="0" borderId="3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0" xfId="0" applyFont="1" applyBorder="1" applyAlignment="1">
      <alignment horizontal="center" vertical="center" wrapText="1"/>
    </xf>
    <xf numFmtId="0" fontId="12" fillId="0" borderId="30" xfId="0" applyFont="1" applyBorder="1" applyAlignment="1">
      <alignment horizontal="center" vertical="center" wrapText="1"/>
    </xf>
    <xf numFmtId="0" fontId="13" fillId="0" borderId="30" xfId="0" applyFont="1" applyBorder="1" applyAlignment="1">
      <alignment horizontal="center" vertical="center" wrapText="1"/>
    </xf>
    <xf numFmtId="0" fontId="14" fillId="0" borderId="30" xfId="0" applyFont="1" applyBorder="1" applyAlignment="1">
      <alignment horizontal="center" vertical="center" wrapText="1"/>
    </xf>
    <xf numFmtId="166" fontId="10" fillId="7" borderId="23" xfId="0" applyNumberFormat="1" applyFont="1" applyFill="1" applyBorder="1" applyAlignment="1">
      <alignment horizontal="center" vertical="center" wrapText="1"/>
    </xf>
    <xf numFmtId="166" fontId="9" fillId="0" borderId="30" xfId="0" applyNumberFormat="1" applyFont="1" applyBorder="1" applyAlignment="1">
      <alignment horizontal="center" vertical="center" wrapText="1"/>
    </xf>
    <xf numFmtId="0" fontId="10" fillId="0" borderId="30" xfId="0" applyFont="1" applyBorder="1" applyAlignment="1">
      <alignment horizontal="center" vertical="center" wrapText="1"/>
    </xf>
    <xf numFmtId="0" fontId="7" fillId="0" borderId="29" xfId="0" applyFont="1" applyBorder="1" applyAlignment="1">
      <alignment horizontal="center" vertical="center"/>
    </xf>
    <xf numFmtId="0" fontId="8" fillId="0" borderId="29"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9" xfId="0" applyFont="1" applyBorder="1" applyAlignment="1">
      <alignment horizontal="center" vertical="center" wrapText="1"/>
    </xf>
    <xf numFmtId="0" fontId="12" fillId="0" borderId="29" xfId="0" applyFont="1" applyBorder="1" applyAlignment="1">
      <alignment horizontal="center" vertical="center" wrapText="1"/>
    </xf>
    <xf numFmtId="0" fontId="13" fillId="0" borderId="29" xfId="0" applyFont="1" applyBorder="1" applyAlignment="1">
      <alignment horizontal="center" vertical="center" wrapText="1"/>
    </xf>
    <xf numFmtId="164" fontId="13" fillId="0" borderId="29" xfId="0" applyNumberFormat="1" applyFont="1" applyBorder="1" applyAlignment="1">
      <alignment horizontal="center" vertical="center" wrapText="1"/>
    </xf>
    <xf numFmtId="0" fontId="14" fillId="0" borderId="29" xfId="0" applyFont="1" applyBorder="1" applyAlignment="1">
      <alignment horizontal="center" vertical="center" wrapText="1"/>
    </xf>
    <xf numFmtId="166" fontId="10" fillId="7" borderId="27" xfId="0" applyNumberFormat="1" applyFont="1" applyFill="1" applyBorder="1" applyAlignment="1">
      <alignment horizontal="center" vertical="center" wrapText="1"/>
    </xf>
    <xf numFmtId="166" fontId="9" fillId="0" borderId="29" xfId="0" applyNumberFormat="1" applyFont="1" applyBorder="1" applyAlignment="1">
      <alignment horizontal="center" vertical="center" wrapText="1"/>
    </xf>
    <xf numFmtId="0" fontId="10" fillId="0" borderId="29" xfId="0" applyFont="1" applyBorder="1" applyAlignment="1">
      <alignment horizontal="center" vertical="center" wrapText="1"/>
    </xf>
    <xf numFmtId="0" fontId="7" fillId="0" borderId="18" xfId="0" applyFont="1" applyBorder="1" applyAlignment="1">
      <alignment horizontal="center" vertical="center"/>
    </xf>
    <xf numFmtId="0" fontId="9" fillId="2" borderId="18" xfId="0" applyFont="1" applyFill="1" applyBorder="1" applyAlignment="1">
      <alignment horizontal="left" vertical="center" wrapText="1"/>
    </xf>
    <xf numFmtId="0" fontId="9" fillId="2" borderId="18"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0" borderId="18" xfId="0" applyFont="1" applyBorder="1" applyAlignment="1">
      <alignment vertical="center" wrapText="1"/>
    </xf>
    <xf numFmtId="0" fontId="9"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12" fillId="2" borderId="18" xfId="0" applyFont="1" applyFill="1" applyBorder="1" applyAlignment="1">
      <alignment horizontal="left" vertical="center" wrapText="1"/>
    </xf>
    <xf numFmtId="9" fontId="13" fillId="0" borderId="18" xfId="0" applyNumberFormat="1" applyFont="1" applyBorder="1" applyAlignment="1">
      <alignment horizontal="center" vertical="center" wrapText="1"/>
    </xf>
    <xf numFmtId="0" fontId="13" fillId="0" borderId="18" xfId="0" applyFont="1" applyBorder="1" applyAlignment="1">
      <alignment horizontal="center" vertical="center" wrapText="1"/>
    </xf>
    <xf numFmtId="164" fontId="13" fillId="0" borderId="26" xfId="0" applyNumberFormat="1" applyFont="1" applyBorder="1" applyAlignment="1">
      <alignment horizontal="center" vertical="center" wrapText="1"/>
    </xf>
    <xf numFmtId="9" fontId="13" fillId="0" borderId="29" xfId="0" applyNumberFormat="1" applyFont="1" applyBorder="1" applyAlignment="1">
      <alignment horizontal="center" vertical="center" wrapText="1"/>
    </xf>
    <xf numFmtId="9" fontId="14" fillId="0" borderId="18" xfId="0" applyNumberFormat="1" applyFont="1" applyBorder="1" applyAlignment="1">
      <alignment horizontal="center" vertical="center" wrapText="1"/>
    </xf>
    <xf numFmtId="165" fontId="9" fillId="7" borderId="18" xfId="0" applyNumberFormat="1" applyFont="1" applyFill="1" applyBorder="1" applyAlignment="1">
      <alignment horizontal="center" vertical="center" wrapText="1"/>
    </xf>
    <xf numFmtId="166" fontId="9" fillId="7" borderId="18" xfId="0" applyNumberFormat="1" applyFont="1" applyFill="1" applyBorder="1" applyAlignment="1">
      <alignment horizontal="center" vertical="center" wrapText="1"/>
    </xf>
    <xf numFmtId="165" fontId="9" fillId="2" borderId="18" xfId="0" applyNumberFormat="1" applyFont="1" applyFill="1" applyBorder="1" applyAlignment="1">
      <alignment horizontal="center" vertical="center" wrapText="1"/>
    </xf>
    <xf numFmtId="166" fontId="9" fillId="2" borderId="18" xfId="0" applyNumberFormat="1"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19"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0" borderId="22" xfId="0" applyFont="1" applyBorder="1" applyAlignment="1">
      <alignment horizontal="center" vertical="center" wrapText="1"/>
    </xf>
    <xf numFmtId="0" fontId="12" fillId="2" borderId="19" xfId="0" applyFont="1" applyFill="1" applyBorder="1" applyAlignment="1">
      <alignment horizontal="left" vertical="center" wrapText="1"/>
    </xf>
    <xf numFmtId="164" fontId="13" fillId="0" borderId="17" xfId="0" applyNumberFormat="1" applyFont="1" applyBorder="1" applyAlignment="1">
      <alignment horizontal="center" vertical="center" wrapText="1"/>
    </xf>
    <xf numFmtId="164" fontId="13" fillId="0" borderId="18" xfId="0" applyNumberFormat="1" applyFont="1" applyBorder="1" applyAlignment="1">
      <alignment horizontal="center" vertical="center" wrapText="1"/>
    </xf>
    <xf numFmtId="0" fontId="9" fillId="2" borderId="23" xfId="0" applyFont="1" applyFill="1" applyBorder="1" applyAlignment="1">
      <alignment horizontal="left" vertical="center" wrapText="1"/>
    </xf>
    <xf numFmtId="0" fontId="9" fillId="2" borderId="23"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0" borderId="32" xfId="0" applyFont="1" applyBorder="1" applyAlignment="1">
      <alignment horizontal="center" vertical="center" wrapText="1"/>
    </xf>
    <xf numFmtId="0" fontId="12" fillId="2" borderId="23"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9" fillId="0" borderId="26" xfId="0" applyFont="1" applyBorder="1" applyAlignment="1">
      <alignment horizontal="center" vertical="center" wrapText="1"/>
    </xf>
    <xf numFmtId="0" fontId="12" fillId="2" borderId="2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4" fillId="0" borderId="18" xfId="0" applyFont="1" applyBorder="1" applyAlignment="1">
      <alignment horizontal="center" vertical="center" wrapText="1"/>
    </xf>
    <xf numFmtId="0" fontId="9" fillId="8" borderId="19" xfId="0" applyFont="1" applyFill="1" applyBorder="1" applyAlignment="1">
      <alignment horizontal="left" vertical="center" wrapText="1"/>
    </xf>
    <xf numFmtId="0" fontId="9" fillId="8" borderId="19" xfId="0" applyFont="1" applyFill="1" applyBorder="1" applyAlignment="1">
      <alignment horizontal="center" vertical="center" wrapText="1"/>
    </xf>
    <xf numFmtId="0" fontId="9" fillId="9" borderId="18" xfId="0" applyFont="1" applyFill="1" applyBorder="1" applyAlignment="1">
      <alignment horizontal="center" vertical="center" wrapText="1"/>
    </xf>
    <xf numFmtId="0" fontId="11" fillId="0" borderId="18" xfId="0" applyFont="1" applyBorder="1" applyAlignment="1">
      <alignment vertical="center" wrapText="1"/>
    </xf>
    <xf numFmtId="0" fontId="11" fillId="0" borderId="0" xfId="0" applyFont="1" applyAlignment="1">
      <alignment vertical="center" wrapText="1"/>
    </xf>
    <xf numFmtId="0" fontId="11" fillId="0" borderId="28" xfId="0" applyFont="1" applyBorder="1" applyAlignment="1">
      <alignment vertical="center" wrapText="1"/>
    </xf>
    <xf numFmtId="164" fontId="18" fillId="0" borderId="18" xfId="0" applyNumberFormat="1" applyFont="1" applyBorder="1" applyAlignment="1">
      <alignment horizontal="center" vertical="center" wrapText="1"/>
    </xf>
    <xf numFmtId="3" fontId="18" fillId="0" borderId="17" xfId="0" applyNumberFormat="1" applyFont="1" applyBorder="1" applyAlignment="1">
      <alignment horizontal="center" vertical="center" wrapText="1"/>
    </xf>
    <xf numFmtId="3" fontId="19" fillId="0" borderId="17" xfId="0" applyNumberFormat="1" applyFont="1" applyBorder="1" applyAlignment="1">
      <alignment horizontal="center" vertical="center" wrapText="1"/>
    </xf>
    <xf numFmtId="165" fontId="9" fillId="7" borderId="37" xfId="0" applyNumberFormat="1" applyFont="1" applyFill="1" applyBorder="1" applyAlignment="1">
      <alignment horizontal="center" vertical="center" wrapText="1"/>
    </xf>
    <xf numFmtId="166" fontId="9" fillId="7" borderId="19" xfId="0" applyNumberFormat="1" applyFont="1" applyFill="1" applyBorder="1" applyAlignment="1">
      <alignment horizontal="center" vertical="center" wrapText="1"/>
    </xf>
    <xf numFmtId="165" fontId="9" fillId="2" borderId="37" xfId="0" applyNumberFormat="1" applyFont="1" applyFill="1" applyBorder="1" applyAlignment="1">
      <alignment horizontal="center" vertical="center" wrapText="1"/>
    </xf>
    <xf numFmtId="166" fontId="9" fillId="2" borderId="19" xfId="0" applyNumberFormat="1" applyFont="1" applyFill="1" applyBorder="1" applyAlignment="1">
      <alignment horizontal="center" vertical="center" wrapText="1"/>
    </xf>
    <xf numFmtId="0" fontId="9" fillId="8" borderId="27" xfId="0" applyFont="1" applyFill="1" applyBorder="1" applyAlignment="1">
      <alignment horizontal="left" vertical="center" wrapText="1"/>
    </xf>
    <xf numFmtId="0" fontId="9" fillId="8" borderId="27" xfId="0" applyFont="1" applyFill="1" applyBorder="1" applyAlignment="1">
      <alignment horizontal="center" vertical="center" wrapText="1"/>
    </xf>
    <xf numFmtId="0" fontId="9" fillId="10" borderId="18" xfId="0" applyFont="1" applyFill="1" applyBorder="1" applyAlignment="1">
      <alignment horizontal="center" vertical="center" wrapText="1"/>
    </xf>
    <xf numFmtId="0" fontId="11" fillId="10" borderId="18" xfId="0" applyFont="1" applyFill="1" applyBorder="1" applyAlignment="1">
      <alignment vertical="center" wrapText="1"/>
    </xf>
    <xf numFmtId="0" fontId="11" fillId="0" borderId="29" xfId="0" applyFont="1" applyBorder="1" applyAlignment="1">
      <alignment vertical="center" wrapText="1"/>
    </xf>
    <xf numFmtId="0" fontId="18" fillId="10" borderId="18" xfId="0" applyFont="1" applyFill="1" applyBorder="1" applyAlignment="1">
      <alignment horizontal="center" vertical="center"/>
    </xf>
    <xf numFmtId="3" fontId="19" fillId="10" borderId="37" xfId="0" applyNumberFormat="1" applyFont="1" applyFill="1" applyBorder="1" applyAlignment="1">
      <alignment horizontal="center" vertical="center" wrapText="1"/>
    </xf>
    <xf numFmtId="165" fontId="9" fillId="10" borderId="18" xfId="0" applyNumberFormat="1" applyFont="1" applyFill="1" applyBorder="1" applyAlignment="1">
      <alignment horizontal="center" vertical="center" wrapText="1"/>
    </xf>
    <xf numFmtId="166" fontId="9" fillId="10" borderId="18" xfId="0" applyNumberFormat="1" applyFont="1" applyFill="1" applyBorder="1" applyAlignment="1">
      <alignment horizontal="center" vertical="center" wrapText="1"/>
    </xf>
    <xf numFmtId="0" fontId="15" fillId="10" borderId="38" xfId="0" applyFont="1" applyFill="1" applyBorder="1" applyAlignment="1">
      <alignment horizontal="center" vertical="center"/>
    </xf>
    <xf numFmtId="0" fontId="9" fillId="0" borderId="18" xfId="0" applyFont="1" applyBorder="1" applyAlignment="1">
      <alignment horizontal="left" vertical="center" wrapText="1"/>
    </xf>
    <xf numFmtId="0" fontId="13" fillId="0" borderId="18" xfId="0" applyFont="1" applyBorder="1" applyAlignment="1">
      <alignment horizontal="center" vertical="center"/>
    </xf>
    <xf numFmtId="0" fontId="20" fillId="0" borderId="17" xfId="0" applyFont="1" applyBorder="1" applyAlignment="1">
      <alignment horizontal="center" vertical="center"/>
    </xf>
    <xf numFmtId="0" fontId="21" fillId="0" borderId="17" xfId="0" applyFont="1" applyBorder="1" applyAlignment="1">
      <alignment horizontal="center" vertical="center" wrapText="1"/>
    </xf>
    <xf numFmtId="0" fontId="22" fillId="0" borderId="17" xfId="0" applyFont="1" applyBorder="1" applyAlignment="1">
      <alignment horizontal="center" vertical="center" wrapText="1"/>
    </xf>
    <xf numFmtId="0" fontId="11" fillId="8" borderId="18" xfId="0" applyFont="1" applyFill="1" applyBorder="1" applyAlignment="1">
      <alignment vertical="center" wrapText="1"/>
    </xf>
    <xf numFmtId="0" fontId="11" fillId="8" borderId="37" xfId="0" applyFont="1" applyFill="1" applyBorder="1" applyAlignment="1">
      <alignment vertical="center" wrapText="1"/>
    </xf>
    <xf numFmtId="167" fontId="11" fillId="8" borderId="37" xfId="0" applyNumberFormat="1" applyFont="1" applyFill="1" applyBorder="1" applyAlignment="1">
      <alignment horizontal="center" vertical="center" wrapText="1"/>
    </xf>
    <xf numFmtId="0" fontId="20" fillId="0" borderId="26" xfId="0" applyFont="1" applyBorder="1" applyAlignment="1">
      <alignment horizontal="center" vertical="center"/>
    </xf>
    <xf numFmtId="0" fontId="22" fillId="0" borderId="26" xfId="0" applyFont="1" applyBorder="1" applyAlignment="1">
      <alignment horizontal="center" vertical="center"/>
    </xf>
    <xf numFmtId="0" fontId="11" fillId="8" borderId="27" xfId="0" quotePrefix="1" applyFont="1" applyFill="1" applyBorder="1" applyAlignment="1">
      <alignment vertical="center" wrapText="1"/>
    </xf>
    <xf numFmtId="167" fontId="11" fillId="8" borderId="39" xfId="0" applyNumberFormat="1" applyFont="1" applyFill="1" applyBorder="1" applyAlignment="1">
      <alignment vertical="center" wrapText="1"/>
    </xf>
    <xf numFmtId="0" fontId="11" fillId="8" borderId="39" xfId="0" quotePrefix="1" applyFont="1" applyFill="1" applyBorder="1" applyAlignment="1">
      <alignment vertical="center" wrapText="1"/>
    </xf>
    <xf numFmtId="167" fontId="11" fillId="8" borderId="39"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12" fillId="0" borderId="18" xfId="0" applyFont="1" applyBorder="1" applyAlignment="1">
      <alignment horizontal="left" vertical="center" wrapText="1"/>
    </xf>
    <xf numFmtId="9" fontId="13" fillId="0" borderId="18" xfId="0" applyNumberFormat="1" applyFont="1" applyBorder="1" applyAlignment="1">
      <alignment horizontal="center" vertical="center"/>
    </xf>
    <xf numFmtId="9" fontId="3" fillId="0" borderId="18" xfId="0" applyNumberFormat="1" applyFont="1" applyBorder="1" applyAlignment="1">
      <alignment horizontal="center" vertical="center" wrapText="1"/>
    </xf>
    <xf numFmtId="165" fontId="9" fillId="0" borderId="18" xfId="0" applyNumberFormat="1" applyFont="1" applyBorder="1" applyAlignment="1">
      <alignment horizontal="center" vertical="center" wrapText="1"/>
    </xf>
    <xf numFmtId="166" fontId="9" fillId="0" borderId="18" xfId="0" applyNumberFormat="1" applyFont="1" applyBorder="1" applyAlignment="1">
      <alignment horizontal="center" vertical="center" wrapText="1"/>
    </xf>
    <xf numFmtId="9" fontId="13" fillId="0" borderId="17" xfId="0" applyNumberFormat="1" applyFont="1" applyBorder="1" applyAlignment="1">
      <alignment horizontal="center" vertical="center"/>
    </xf>
    <xf numFmtId="9" fontId="14" fillId="0" borderId="17" xfId="0" applyNumberFormat="1" applyFont="1" applyBorder="1" applyAlignment="1">
      <alignment horizontal="center" vertical="center"/>
    </xf>
    <xf numFmtId="165" fontId="11" fillId="0" borderId="18" xfId="0" applyNumberFormat="1" applyFont="1" applyBorder="1" applyAlignment="1">
      <alignment horizontal="center" vertical="center"/>
    </xf>
    <xf numFmtId="0" fontId="23" fillId="0" borderId="18" xfId="0" applyFont="1" applyBorder="1" applyAlignment="1">
      <alignment horizontal="center" vertical="center" wrapText="1"/>
    </xf>
    <xf numFmtId="0" fontId="24" fillId="2" borderId="19" xfId="0" applyFont="1" applyFill="1" applyBorder="1" applyAlignment="1">
      <alignment horizontal="left" vertical="center" wrapText="1"/>
    </xf>
    <xf numFmtId="0" fontId="11" fillId="0" borderId="20" xfId="0" applyFont="1" applyBorder="1" applyAlignment="1">
      <alignment horizontal="center" vertical="center" wrapText="1"/>
    </xf>
    <xf numFmtId="0" fontId="25" fillId="2" borderId="19" xfId="0" applyFont="1" applyFill="1" applyBorder="1" applyAlignment="1">
      <alignment horizontal="center" vertical="center" wrapText="1"/>
    </xf>
    <xf numFmtId="165" fontId="11" fillId="7" borderId="18" xfId="0" applyNumberFormat="1" applyFont="1" applyFill="1" applyBorder="1" applyAlignment="1">
      <alignment horizontal="center" vertical="center"/>
    </xf>
    <xf numFmtId="165" fontId="11" fillId="2" borderId="18" xfId="0" applyNumberFormat="1" applyFont="1" applyFill="1" applyBorder="1" applyAlignment="1">
      <alignment horizontal="center" vertical="center"/>
    </xf>
    <xf numFmtId="0" fontId="20" fillId="0" borderId="18" xfId="0" applyFont="1" applyBorder="1" applyAlignment="1">
      <alignment horizontal="center" vertical="center" wrapText="1"/>
    </xf>
    <xf numFmtId="0" fontId="24" fillId="2" borderId="23" xfId="0" applyFont="1" applyFill="1" applyBorder="1" applyAlignment="1">
      <alignment horizontal="left" vertical="center" wrapText="1"/>
    </xf>
    <xf numFmtId="0" fontId="11" fillId="0" borderId="31" xfId="0" applyFont="1" applyBorder="1" applyAlignment="1">
      <alignment horizontal="center" vertical="center" wrapText="1"/>
    </xf>
    <xf numFmtId="0" fontId="25" fillId="2" borderId="23" xfId="0" applyFont="1" applyFill="1" applyBorder="1" applyAlignment="1">
      <alignment horizontal="center" vertical="center" wrapText="1"/>
    </xf>
    <xf numFmtId="0" fontId="24" fillId="2" borderId="27" xfId="0" applyFont="1" applyFill="1" applyBorder="1" applyAlignment="1">
      <alignment horizontal="left" vertical="center" wrapText="1"/>
    </xf>
    <xf numFmtId="0" fontId="11" fillId="0" borderId="24" xfId="0" applyFont="1" applyBorder="1" applyAlignment="1">
      <alignment horizontal="center" vertical="center" wrapText="1"/>
    </xf>
    <xf numFmtId="0" fontId="25" fillId="2" borderId="27" xfId="0" applyFont="1" applyFill="1" applyBorder="1" applyAlignment="1">
      <alignment horizontal="center" vertical="center" wrapText="1"/>
    </xf>
    <xf numFmtId="9" fontId="14" fillId="0" borderId="18" xfId="0" applyNumberFormat="1" applyFont="1" applyBorder="1" applyAlignment="1">
      <alignment horizontal="center" vertical="center"/>
    </xf>
    <xf numFmtId="0" fontId="24" fillId="2" borderId="18" xfId="0" applyFont="1" applyFill="1" applyBorder="1" applyAlignment="1">
      <alignment horizontal="left" vertical="center" wrapText="1"/>
    </xf>
    <xf numFmtId="0" fontId="25" fillId="2" borderId="18" xfId="0" applyFont="1" applyFill="1" applyBorder="1" applyAlignment="1">
      <alignment horizontal="center" vertical="center" wrapText="1"/>
    </xf>
    <xf numFmtId="0" fontId="14" fillId="0" borderId="18" xfId="0" applyFont="1" applyBorder="1" applyAlignment="1">
      <alignment horizontal="center" vertical="center"/>
    </xf>
    <xf numFmtId="165" fontId="9" fillId="7" borderId="18" xfId="0" applyNumberFormat="1" applyFont="1" applyFill="1" applyBorder="1" applyAlignment="1">
      <alignment horizontal="center" vertical="center"/>
    </xf>
    <xf numFmtId="165" fontId="9" fillId="2" borderId="18" xfId="0" applyNumberFormat="1" applyFont="1" applyFill="1" applyBorder="1" applyAlignment="1">
      <alignment horizontal="center" vertical="center"/>
    </xf>
    <xf numFmtId="0" fontId="9" fillId="8" borderId="18" xfId="0" applyFont="1" applyFill="1" applyBorder="1" applyAlignment="1">
      <alignment horizontal="center" vertical="center" wrapText="1"/>
    </xf>
    <xf numFmtId="166" fontId="9" fillId="7" borderId="27" xfId="0" applyNumberFormat="1" applyFont="1" applyFill="1" applyBorder="1" applyAlignment="1">
      <alignment horizontal="center" vertical="center" wrapText="1"/>
    </xf>
    <xf numFmtId="166" fontId="9" fillId="2" borderId="27" xfId="0" applyNumberFormat="1" applyFont="1" applyFill="1" applyBorder="1" applyAlignment="1">
      <alignment horizontal="center" vertical="center" wrapText="1"/>
    </xf>
    <xf numFmtId="0" fontId="24" fillId="8" borderId="18" xfId="0" applyFont="1" applyFill="1" applyBorder="1" applyAlignment="1">
      <alignment horizontal="left" vertical="center" wrapText="1"/>
    </xf>
    <xf numFmtId="165" fontId="11" fillId="7" borderId="18" xfId="0" applyNumberFormat="1" applyFont="1" applyFill="1" applyBorder="1" applyAlignment="1">
      <alignment horizontal="center" vertical="center" wrapText="1"/>
    </xf>
    <xf numFmtId="165" fontId="11" fillId="2" borderId="18" xfId="0" applyNumberFormat="1"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4" fillId="0" borderId="28" xfId="0" applyFont="1" applyBorder="1" applyAlignment="1">
      <alignment horizontal="center" vertical="center"/>
    </xf>
    <xf numFmtId="165" fontId="11" fillId="7" borderId="19" xfId="0" applyNumberFormat="1" applyFont="1" applyFill="1" applyBorder="1" applyAlignment="1">
      <alignment horizontal="center" vertical="center"/>
    </xf>
    <xf numFmtId="165" fontId="11" fillId="2" borderId="19" xfId="0" applyNumberFormat="1" applyFont="1" applyFill="1" applyBorder="1" applyAlignment="1">
      <alignment horizontal="center" vertical="center"/>
    </xf>
    <xf numFmtId="0" fontId="9" fillId="0" borderId="17" xfId="0" applyFont="1" applyBorder="1" applyAlignment="1">
      <alignment vertical="center" wrapText="1"/>
    </xf>
    <xf numFmtId="0" fontId="12" fillId="2" borderId="18" xfId="0" applyFont="1" applyFill="1" applyBorder="1" applyAlignment="1">
      <alignment horizontal="center" vertical="center" wrapText="1"/>
    </xf>
    <xf numFmtId="165" fontId="11" fillId="7" borderId="37" xfId="0" applyNumberFormat="1" applyFont="1" applyFill="1" applyBorder="1" applyAlignment="1">
      <alignment horizontal="center" vertical="center"/>
    </xf>
    <xf numFmtId="165" fontId="11" fillId="12" borderId="18" xfId="0" applyNumberFormat="1" applyFont="1" applyFill="1" applyBorder="1" applyAlignment="1">
      <alignment horizontal="center" vertical="center"/>
    </xf>
    <xf numFmtId="165" fontId="11" fillId="12" borderId="37" xfId="0" applyNumberFormat="1" applyFont="1" applyFill="1" applyBorder="1" applyAlignment="1">
      <alignment horizontal="center" vertical="center"/>
    </xf>
    <xf numFmtId="166" fontId="9" fillId="12" borderId="19" xfId="0" applyNumberFormat="1" applyFont="1" applyFill="1" applyBorder="1" applyAlignment="1">
      <alignment horizontal="center" vertical="center" wrapText="1"/>
    </xf>
    <xf numFmtId="0" fontId="9" fillId="12" borderId="19" xfId="0" applyFont="1" applyFill="1" applyBorder="1" applyAlignment="1">
      <alignment horizontal="center" vertical="center" wrapText="1"/>
    </xf>
    <xf numFmtId="0" fontId="12" fillId="12" borderId="19" xfId="0" applyFont="1" applyFill="1" applyBorder="1" applyAlignment="1">
      <alignment horizontal="center" vertical="center" wrapText="1"/>
    </xf>
    <xf numFmtId="166" fontId="9" fillId="7" borderId="23" xfId="0" applyNumberFormat="1" applyFont="1" applyFill="1" applyBorder="1" applyAlignment="1">
      <alignment horizontal="center" vertical="center" wrapText="1"/>
    </xf>
    <xf numFmtId="165" fontId="11" fillId="12" borderId="19" xfId="0" applyNumberFormat="1" applyFont="1" applyFill="1" applyBorder="1" applyAlignment="1">
      <alignment horizontal="center" vertical="center"/>
    </xf>
    <xf numFmtId="166" fontId="9" fillId="12" borderId="23" xfId="0" applyNumberFormat="1" applyFont="1" applyFill="1" applyBorder="1" applyAlignment="1">
      <alignment horizontal="center" vertical="center" wrapText="1"/>
    </xf>
    <xf numFmtId="0" fontId="9" fillId="12" borderId="23" xfId="0" applyFont="1" applyFill="1" applyBorder="1" applyAlignment="1">
      <alignment horizontal="center" vertical="center" wrapText="1"/>
    </xf>
    <xf numFmtId="0" fontId="12" fillId="12" borderId="23" xfId="0" applyFont="1" applyFill="1" applyBorder="1" applyAlignment="1">
      <alignment horizontal="center" vertical="center" wrapText="1"/>
    </xf>
    <xf numFmtId="165" fontId="11" fillId="12" borderId="23" xfId="0" applyNumberFormat="1" applyFont="1" applyFill="1" applyBorder="1" applyAlignment="1">
      <alignment horizontal="center" vertical="center"/>
    </xf>
    <xf numFmtId="0" fontId="9" fillId="12" borderId="27" xfId="0" applyFont="1" applyFill="1" applyBorder="1" applyAlignment="1">
      <alignment horizontal="center" vertical="center" wrapText="1"/>
    </xf>
    <xf numFmtId="0" fontId="12" fillId="12" borderId="27" xfId="0" applyFont="1" applyFill="1" applyBorder="1" applyAlignment="1">
      <alignment horizontal="center" vertical="center" wrapText="1"/>
    </xf>
    <xf numFmtId="165" fontId="11" fillId="12" borderId="27" xfId="0" applyNumberFormat="1" applyFont="1" applyFill="1" applyBorder="1" applyAlignment="1">
      <alignment horizontal="center" vertical="center"/>
    </xf>
    <xf numFmtId="166" fontId="9" fillId="12" borderId="27" xfId="0" applyNumberFormat="1" applyFont="1" applyFill="1" applyBorder="1" applyAlignment="1">
      <alignment horizontal="center" vertical="center" wrapText="1"/>
    </xf>
    <xf numFmtId="0" fontId="9" fillId="10" borderId="18" xfId="0" applyFont="1" applyFill="1" applyBorder="1" applyAlignment="1">
      <alignment vertical="center" wrapText="1"/>
    </xf>
    <xf numFmtId="0" fontId="12" fillId="10" borderId="18" xfId="0" applyFont="1" applyFill="1" applyBorder="1" applyAlignment="1">
      <alignment horizontal="center" vertical="center" wrapText="1"/>
    </xf>
    <xf numFmtId="165" fontId="11" fillId="10" borderId="18" xfId="0" applyNumberFormat="1" applyFont="1" applyFill="1" applyBorder="1" applyAlignment="1">
      <alignment horizontal="center" vertical="center"/>
    </xf>
    <xf numFmtId="165" fontId="11" fillId="2" borderId="37" xfId="0" applyNumberFormat="1" applyFont="1" applyFill="1" applyBorder="1" applyAlignment="1">
      <alignment horizontal="center" vertical="center"/>
    </xf>
    <xf numFmtId="0" fontId="9" fillId="0" borderId="29" xfId="0" applyFont="1" applyBorder="1" applyAlignment="1">
      <alignment horizontal="left" vertical="center" wrapText="1"/>
    </xf>
    <xf numFmtId="9" fontId="20" fillId="0" borderId="17" xfId="0" applyNumberFormat="1" applyFont="1" applyBorder="1" applyAlignment="1">
      <alignment horizontal="center" vertical="center"/>
    </xf>
    <xf numFmtId="9" fontId="22" fillId="0" borderId="17" xfId="0" applyNumberFormat="1" applyFont="1" applyBorder="1" applyAlignment="1">
      <alignment horizontal="center" vertical="center"/>
    </xf>
    <xf numFmtId="0" fontId="11" fillId="8" borderId="19" xfId="0" applyFont="1" applyFill="1" applyBorder="1" applyAlignment="1">
      <alignment horizontal="center" vertical="center" wrapText="1"/>
    </xf>
    <xf numFmtId="0" fontId="10" fillId="0" borderId="22" xfId="0" applyFont="1" applyBorder="1" applyAlignment="1">
      <alignment horizontal="center" vertical="center" wrapText="1"/>
    </xf>
    <xf numFmtId="0" fontId="12" fillId="8" borderId="19" xfId="0" applyFont="1" applyFill="1" applyBorder="1" applyAlignment="1">
      <alignment horizontal="left" vertical="center" wrapText="1"/>
    </xf>
    <xf numFmtId="167" fontId="20" fillId="7" borderId="18" xfId="0" applyNumberFormat="1" applyFont="1" applyFill="1" applyBorder="1" applyAlignment="1">
      <alignment horizontal="center" vertical="center"/>
    </xf>
    <xf numFmtId="167" fontId="20" fillId="7" borderId="37" xfId="0" applyNumberFormat="1" applyFont="1" applyFill="1" applyBorder="1" applyAlignment="1">
      <alignment horizontal="center" vertical="center"/>
    </xf>
    <xf numFmtId="168" fontId="22" fillId="7" borderId="19" xfId="0" applyNumberFormat="1"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0" fillId="0" borderId="26" xfId="0" applyFont="1" applyBorder="1" applyAlignment="1">
      <alignment horizontal="center" vertical="center" wrapText="1"/>
    </xf>
    <xf numFmtId="0" fontId="12" fillId="8" borderId="27" xfId="0" applyFont="1" applyFill="1" applyBorder="1" applyAlignment="1">
      <alignment horizontal="left" vertical="center" wrapText="1"/>
    </xf>
    <xf numFmtId="9" fontId="20" fillId="0" borderId="26" xfId="0" applyNumberFormat="1" applyFont="1" applyBorder="1" applyAlignment="1">
      <alignment horizontal="center" vertical="center"/>
    </xf>
    <xf numFmtId="9" fontId="22" fillId="0" borderId="26" xfId="0" applyNumberFormat="1" applyFont="1" applyBorder="1" applyAlignment="1">
      <alignment horizontal="center" vertical="center"/>
    </xf>
    <xf numFmtId="168" fontId="22" fillId="7" borderId="27" xfId="0" applyNumberFormat="1" applyFont="1" applyFill="1" applyBorder="1" applyAlignment="1">
      <alignment horizontal="center" vertical="center" wrapText="1"/>
    </xf>
    <xf numFmtId="165" fontId="11" fillId="2" borderId="27" xfId="0" applyNumberFormat="1" applyFont="1" applyFill="1" applyBorder="1" applyAlignment="1">
      <alignment horizontal="center" vertical="center"/>
    </xf>
    <xf numFmtId="165" fontId="11" fillId="2" borderId="39" xfId="0" applyNumberFormat="1" applyFont="1" applyFill="1" applyBorder="1" applyAlignment="1">
      <alignment horizontal="center" vertical="center"/>
    </xf>
    <xf numFmtId="166" fontId="9" fillId="2" borderId="18" xfId="0" applyNumberFormat="1" applyFont="1" applyFill="1" applyBorder="1" applyAlignment="1">
      <alignment horizontal="center" vertical="center"/>
    </xf>
    <xf numFmtId="0" fontId="18" fillId="0" borderId="26" xfId="0" applyFont="1" applyBorder="1" applyAlignment="1">
      <alignment horizontal="center" vertical="center" wrapText="1"/>
    </xf>
    <xf numFmtId="0" fontId="7" fillId="13" borderId="19" xfId="0" applyFont="1" applyFill="1" applyBorder="1" applyAlignment="1">
      <alignment horizontal="center" vertical="center"/>
    </xf>
    <xf numFmtId="0" fontId="9" fillId="13" borderId="19" xfId="0" applyFont="1" applyFill="1" applyBorder="1" applyAlignment="1">
      <alignment horizontal="left" vertical="center" wrapText="1"/>
    </xf>
    <xf numFmtId="167" fontId="20" fillId="7" borderId="27" xfId="0" applyNumberFormat="1" applyFont="1" applyFill="1" applyBorder="1" applyAlignment="1">
      <alignment horizontal="center" vertical="center"/>
    </xf>
    <xf numFmtId="167" fontId="20" fillId="7" borderId="39" xfId="0" applyNumberFormat="1" applyFont="1" applyFill="1" applyBorder="1" applyAlignment="1">
      <alignment horizontal="center" vertical="center"/>
    </xf>
    <xf numFmtId="166" fontId="9" fillId="2" borderId="27" xfId="0" applyNumberFormat="1" applyFont="1" applyFill="1" applyBorder="1" applyAlignment="1">
      <alignment horizontal="center" vertical="center"/>
    </xf>
    <xf numFmtId="0" fontId="7" fillId="13" borderId="27" xfId="0" applyFont="1" applyFill="1" applyBorder="1" applyAlignment="1">
      <alignment horizontal="center" vertical="center"/>
    </xf>
    <xf numFmtId="0" fontId="9" fillId="13" borderId="27" xfId="0" applyFont="1" applyFill="1" applyBorder="1" applyAlignment="1">
      <alignment horizontal="left" vertical="center" wrapText="1"/>
    </xf>
    <xf numFmtId="0" fontId="9" fillId="0" borderId="22" xfId="0" applyFont="1" applyBorder="1" applyAlignment="1">
      <alignment vertical="center" wrapText="1"/>
    </xf>
    <xf numFmtId="168" fontId="22" fillId="7" borderId="18" xfId="0" applyNumberFormat="1" applyFont="1" applyFill="1" applyBorder="1" applyAlignment="1">
      <alignment horizontal="center" vertical="center" wrapText="1"/>
    </xf>
    <xf numFmtId="167" fontId="22" fillId="7" borderId="18" xfId="0" applyNumberFormat="1" applyFont="1" applyFill="1" applyBorder="1" applyAlignment="1">
      <alignment horizontal="center" vertical="center" wrapText="1"/>
    </xf>
    <xf numFmtId="0" fontId="11" fillId="7" borderId="33" xfId="0" applyFont="1" applyFill="1" applyBorder="1" applyAlignment="1">
      <alignment horizontal="center" vertical="center" wrapText="1"/>
    </xf>
    <xf numFmtId="167" fontId="20" fillId="7" borderId="27" xfId="0" applyNumberFormat="1" applyFont="1" applyFill="1" applyBorder="1" applyAlignment="1">
      <alignment vertical="center"/>
    </xf>
    <xf numFmtId="167" fontId="20" fillId="7" borderId="39" xfId="0" applyNumberFormat="1" applyFont="1" applyFill="1" applyBorder="1" applyAlignment="1">
      <alignment vertical="center"/>
    </xf>
    <xf numFmtId="167" fontId="22" fillId="7" borderId="19" xfId="0" applyNumberFormat="1" applyFont="1" applyFill="1" applyBorder="1" applyAlignment="1">
      <alignment horizontal="center" vertical="center"/>
    </xf>
    <xf numFmtId="167" fontId="22" fillId="7" borderId="27" xfId="0" applyNumberFormat="1" applyFont="1" applyFill="1" applyBorder="1" applyAlignment="1">
      <alignment horizontal="center" vertical="center"/>
    </xf>
    <xf numFmtId="9" fontId="20" fillId="0" borderId="32" xfId="0" applyNumberFormat="1" applyFont="1" applyBorder="1" applyAlignment="1">
      <alignment horizontal="center" vertical="center"/>
    </xf>
    <xf numFmtId="9" fontId="22" fillId="0" borderId="32" xfId="0" applyNumberFormat="1" applyFont="1" applyBorder="1" applyAlignment="1">
      <alignment horizontal="center" vertical="center"/>
    </xf>
    <xf numFmtId="167" fontId="22" fillId="7" borderId="34" xfId="0" applyNumberFormat="1" applyFont="1" applyFill="1" applyBorder="1" applyAlignment="1">
      <alignment horizontal="center" vertical="center" wrapText="1"/>
    </xf>
    <xf numFmtId="165" fontId="11" fillId="2" borderId="23" xfId="0" applyNumberFormat="1" applyFont="1" applyFill="1" applyBorder="1" applyAlignment="1">
      <alignment horizontal="center" vertical="center"/>
    </xf>
    <xf numFmtId="165" fontId="11" fillId="2" borderId="41" xfId="0" applyNumberFormat="1" applyFont="1" applyFill="1" applyBorder="1" applyAlignment="1">
      <alignment horizontal="center" vertical="center"/>
    </xf>
    <xf numFmtId="166" fontId="9" fillId="2" borderId="23" xfId="0" applyNumberFormat="1" applyFont="1" applyFill="1" applyBorder="1" applyAlignment="1">
      <alignment horizontal="center" vertical="center" wrapText="1"/>
    </xf>
    <xf numFmtId="9" fontId="20" fillId="0" borderId="18" xfId="0" applyNumberFormat="1" applyFont="1" applyBorder="1" applyAlignment="1">
      <alignment horizontal="center" vertical="center"/>
    </xf>
    <xf numFmtId="9" fontId="22" fillId="0" borderId="18" xfId="0" applyNumberFormat="1" applyFont="1" applyBorder="1" applyAlignment="1">
      <alignment horizontal="center" vertical="center"/>
    </xf>
    <xf numFmtId="167" fontId="20" fillId="7" borderId="23" xfId="0" applyNumberFormat="1" applyFont="1" applyFill="1" applyBorder="1" applyAlignment="1">
      <alignment horizontal="center" vertical="center"/>
    </xf>
    <xf numFmtId="167" fontId="20" fillId="7" borderId="41" xfId="0" applyNumberFormat="1" applyFont="1" applyFill="1" applyBorder="1" applyAlignment="1">
      <alignment horizontal="center" vertical="center"/>
    </xf>
    <xf numFmtId="167" fontId="22" fillId="7" borderId="36"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0" fontId="18" fillId="0" borderId="26" xfId="0" applyFont="1" applyBorder="1" applyAlignment="1">
      <alignment horizontal="center" vertical="center"/>
    </xf>
    <xf numFmtId="0" fontId="26" fillId="2" borderId="18" xfId="0" applyFont="1" applyFill="1" applyBorder="1" applyAlignment="1">
      <alignment horizontal="center" vertical="center" wrapText="1"/>
    </xf>
    <xf numFmtId="0" fontId="11" fillId="0" borderId="0" xfId="0" applyFont="1" applyAlignment="1">
      <alignment vertical="center"/>
    </xf>
    <xf numFmtId="167" fontId="22" fillId="7" borderId="37" xfId="0" applyNumberFormat="1"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0" borderId="0" xfId="0" applyFont="1" applyAlignment="1">
      <alignment horizontal="center" vertical="center" wrapText="1"/>
    </xf>
    <xf numFmtId="165" fontId="20" fillId="0" borderId="26" xfId="0" applyNumberFormat="1" applyFont="1" applyBorder="1" applyAlignment="1">
      <alignment horizontal="center" vertical="center"/>
    </xf>
    <xf numFmtId="165" fontId="22" fillId="0" borderId="26" xfId="0" applyNumberFormat="1" applyFont="1" applyBorder="1" applyAlignment="1">
      <alignment horizontal="center" vertical="center"/>
    </xf>
    <xf numFmtId="167" fontId="22" fillId="7" borderId="39" xfId="0" applyNumberFormat="1" applyFont="1" applyFill="1" applyBorder="1" applyAlignment="1">
      <alignment horizontal="center" vertical="center" wrapText="1"/>
    </xf>
    <xf numFmtId="0" fontId="11" fillId="2" borderId="39" xfId="0" applyFont="1" applyFill="1" applyBorder="1" applyAlignment="1">
      <alignment horizontal="center" vertical="center"/>
    </xf>
    <xf numFmtId="166" fontId="9" fillId="2" borderId="40" xfId="0" applyNumberFormat="1" applyFont="1" applyFill="1" applyBorder="1" applyAlignment="1">
      <alignment horizontal="center" vertical="center" wrapText="1"/>
    </xf>
    <xf numFmtId="0" fontId="9" fillId="2" borderId="19" xfId="0" applyFont="1" applyFill="1" applyBorder="1" applyAlignment="1">
      <alignment vertical="center" wrapText="1"/>
    </xf>
    <xf numFmtId="0" fontId="20" fillId="7" borderId="39" xfId="0" applyFont="1" applyFill="1" applyBorder="1" applyAlignment="1">
      <alignment horizontal="center" vertical="center"/>
    </xf>
    <xf numFmtId="167" fontId="22" fillId="7" borderId="34" xfId="0" applyNumberFormat="1" applyFont="1" applyFill="1" applyBorder="1" applyAlignment="1">
      <alignment horizontal="center" vertical="center"/>
    </xf>
    <xf numFmtId="166" fontId="9" fillId="2" borderId="41" xfId="0" applyNumberFormat="1" applyFont="1" applyFill="1" applyBorder="1" applyAlignment="1">
      <alignment horizontal="center" vertical="center" wrapText="1"/>
    </xf>
    <xf numFmtId="0" fontId="9" fillId="2" borderId="23" xfId="0" applyFont="1" applyFill="1" applyBorder="1" applyAlignment="1">
      <alignment vertical="center" wrapText="1"/>
    </xf>
    <xf numFmtId="0" fontId="11" fillId="8" borderId="23" xfId="0" applyFont="1" applyFill="1" applyBorder="1" applyAlignment="1">
      <alignment horizontal="center" vertical="center" wrapText="1"/>
    </xf>
    <xf numFmtId="0" fontId="11" fillId="7" borderId="36" xfId="0" applyFont="1" applyFill="1" applyBorder="1" applyAlignment="1">
      <alignment horizontal="center" vertical="center" wrapText="1"/>
    </xf>
    <xf numFmtId="0" fontId="10" fillId="0" borderId="32" xfId="0" applyFont="1" applyBorder="1" applyAlignment="1">
      <alignment horizontal="center" vertical="center" wrapText="1"/>
    </xf>
    <xf numFmtId="165" fontId="20" fillId="0" borderId="32" xfId="0" applyNumberFormat="1" applyFont="1" applyBorder="1" applyAlignment="1">
      <alignment horizontal="center" vertical="center"/>
    </xf>
    <xf numFmtId="165" fontId="22" fillId="0" borderId="32" xfId="0" applyNumberFormat="1" applyFont="1" applyBorder="1" applyAlignment="1">
      <alignment horizontal="center" vertical="center"/>
    </xf>
    <xf numFmtId="167" fontId="22" fillId="7" borderId="35" xfId="0" applyNumberFormat="1" applyFont="1" applyFill="1" applyBorder="1" applyAlignment="1">
      <alignment horizontal="center" vertical="center"/>
    </xf>
    <xf numFmtId="0" fontId="11" fillId="2" borderId="41" xfId="0" applyFont="1" applyFill="1" applyBorder="1" applyAlignment="1">
      <alignment horizontal="center" vertical="center"/>
    </xf>
    <xf numFmtId="0" fontId="9" fillId="2" borderId="27" xfId="0" applyFont="1" applyFill="1" applyBorder="1" applyAlignment="1">
      <alignment vertical="center" wrapText="1"/>
    </xf>
    <xf numFmtId="0" fontId="20" fillId="7" borderId="41" xfId="0" applyFont="1" applyFill="1" applyBorder="1" applyAlignment="1">
      <alignment horizontal="center" vertical="center"/>
    </xf>
    <xf numFmtId="167" fontId="22" fillId="7" borderId="36" xfId="0" applyNumberFormat="1" applyFont="1" applyFill="1" applyBorder="1" applyAlignment="1">
      <alignment horizontal="center" vertical="center"/>
    </xf>
    <xf numFmtId="166" fontId="9" fillId="2" borderId="39" xfId="0" applyNumberFormat="1" applyFont="1" applyFill="1" applyBorder="1" applyAlignment="1">
      <alignment horizontal="center" vertical="center" wrapText="1"/>
    </xf>
    <xf numFmtId="167" fontId="20" fillId="7" borderId="18" xfId="0" applyNumberFormat="1" applyFont="1" applyFill="1" applyBorder="1" applyAlignment="1">
      <alignment horizontal="center" vertical="center" wrapText="1"/>
    </xf>
    <xf numFmtId="167" fontId="20" fillId="7" borderId="37" xfId="0" applyNumberFormat="1" applyFont="1" applyFill="1" applyBorder="1" applyAlignment="1">
      <alignment horizontal="center" vertical="center" wrapText="1"/>
    </xf>
    <xf numFmtId="168" fontId="22" fillId="7" borderId="40" xfId="0" applyNumberFormat="1" applyFont="1" applyFill="1" applyBorder="1" applyAlignment="1">
      <alignment horizontal="center" vertical="center" wrapText="1"/>
    </xf>
    <xf numFmtId="165" fontId="11" fillId="2" borderId="42" xfId="0" applyNumberFormat="1" applyFont="1" applyFill="1" applyBorder="1" applyAlignment="1">
      <alignment horizontal="center" vertical="center"/>
    </xf>
    <xf numFmtId="167" fontId="20" fillId="7" borderId="27" xfId="0" applyNumberFormat="1" applyFont="1" applyFill="1" applyBorder="1" applyAlignment="1">
      <alignment horizontal="center" vertical="center" wrapText="1"/>
    </xf>
    <xf numFmtId="167" fontId="20" fillId="7" borderId="39" xfId="0" applyNumberFormat="1" applyFont="1" applyFill="1" applyBorder="1" applyAlignment="1">
      <alignment horizontal="center" vertical="center" wrapText="1"/>
    </xf>
    <xf numFmtId="168" fontId="22" fillId="7" borderId="39" xfId="0" applyNumberFormat="1" applyFont="1" applyFill="1" applyBorder="1" applyAlignment="1">
      <alignment horizontal="center" vertical="center" wrapText="1"/>
    </xf>
    <xf numFmtId="165" fontId="11" fillId="2" borderId="33" xfId="0" applyNumberFormat="1" applyFont="1" applyFill="1" applyBorder="1" applyAlignment="1">
      <alignment horizontal="center" vertical="center"/>
    </xf>
    <xf numFmtId="168" fontId="22" fillId="7" borderId="43" xfId="0" applyNumberFormat="1" applyFont="1" applyFill="1" applyBorder="1" applyAlignment="1">
      <alignment horizontal="center" vertical="center" wrapText="1"/>
    </xf>
    <xf numFmtId="9" fontId="14" fillId="0" borderId="29" xfId="0" applyNumberFormat="1" applyFont="1" applyBorder="1" applyAlignment="1">
      <alignment horizontal="center" vertical="center" wrapText="1"/>
    </xf>
    <xf numFmtId="168" fontId="22" fillId="7" borderId="42" xfId="0" applyNumberFormat="1" applyFont="1" applyFill="1" applyBorder="1" applyAlignment="1">
      <alignment horizontal="center" vertical="center" wrapText="1"/>
    </xf>
    <xf numFmtId="165" fontId="9" fillId="2" borderId="27" xfId="0" applyNumberFormat="1" applyFont="1" applyFill="1" applyBorder="1" applyAlignment="1">
      <alignment horizontal="center" vertical="center" wrapText="1"/>
    </xf>
    <xf numFmtId="166" fontId="9" fillId="7" borderId="27" xfId="0" applyNumberFormat="1" applyFont="1" applyFill="1" applyBorder="1" applyAlignment="1">
      <alignment vertical="center" wrapText="1"/>
    </xf>
    <xf numFmtId="0" fontId="21" fillId="2" borderId="19" xfId="0" applyFont="1" applyFill="1" applyBorder="1" applyAlignment="1">
      <alignment horizontal="left" vertical="center" wrapText="1"/>
    </xf>
    <xf numFmtId="165" fontId="9" fillId="2" borderId="33" xfId="0" applyNumberFormat="1" applyFont="1" applyFill="1" applyBorder="1" applyAlignment="1">
      <alignment horizontal="center" vertical="center" wrapText="1"/>
    </xf>
    <xf numFmtId="9" fontId="13" fillId="0" borderId="28" xfId="0" applyNumberFormat="1" applyFont="1" applyBorder="1" applyAlignment="1">
      <alignment horizontal="center" vertical="center" wrapText="1"/>
    </xf>
    <xf numFmtId="9" fontId="14" fillId="0" borderId="28" xfId="0" applyNumberFormat="1" applyFont="1" applyBorder="1" applyAlignment="1">
      <alignment horizontal="center" vertical="center" wrapText="1"/>
    </xf>
    <xf numFmtId="165" fontId="9" fillId="7" borderId="19" xfId="0" applyNumberFormat="1" applyFont="1" applyFill="1" applyBorder="1" applyAlignment="1">
      <alignment horizontal="center" vertical="center" wrapText="1"/>
    </xf>
    <xf numFmtId="165" fontId="9" fillId="2" borderId="19" xfId="0" applyNumberFormat="1" applyFont="1" applyFill="1" applyBorder="1" applyAlignment="1">
      <alignment horizontal="center" vertical="center" wrapText="1"/>
    </xf>
    <xf numFmtId="0" fontId="13"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7" fillId="2" borderId="19"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9" fillId="0" borderId="28" xfId="0" applyFont="1" applyBorder="1" applyAlignment="1">
      <alignment vertical="center" wrapText="1"/>
    </xf>
    <xf numFmtId="0" fontId="20" fillId="0" borderId="17" xfId="0" applyFont="1" applyBorder="1" applyAlignment="1">
      <alignment horizontal="center" vertical="center" wrapText="1"/>
    </xf>
    <xf numFmtId="164" fontId="20" fillId="0" borderId="17" xfId="0" applyNumberFormat="1" applyFont="1" applyBorder="1" applyAlignment="1">
      <alignment horizontal="center" vertical="center" wrapText="1"/>
    </xf>
    <xf numFmtId="165" fontId="11" fillId="7" borderId="37" xfId="0" applyNumberFormat="1" applyFont="1" applyFill="1" applyBorder="1" applyAlignment="1">
      <alignment horizontal="center" vertical="center" wrapText="1"/>
    </xf>
    <xf numFmtId="165" fontId="11" fillId="2" borderId="37" xfId="0" applyNumberFormat="1" applyFont="1" applyFill="1" applyBorder="1" applyAlignment="1">
      <alignment horizontal="center" vertical="center" wrapText="1"/>
    </xf>
    <xf numFmtId="0" fontId="23" fillId="0" borderId="17" xfId="0" applyFont="1" applyBorder="1" applyAlignment="1">
      <alignment horizontal="center" vertical="center" wrapText="1"/>
    </xf>
    <xf numFmtId="0" fontId="11" fillId="2" borderId="19" xfId="0" applyFont="1" applyFill="1" applyBorder="1" applyAlignment="1">
      <alignment horizontal="left" vertical="center" wrapText="1"/>
    </xf>
    <xf numFmtId="0" fontId="11" fillId="8" borderId="34" xfId="0" applyFont="1" applyFill="1" applyBorder="1" applyAlignment="1">
      <alignment horizontal="center" vertical="center" wrapText="1"/>
    </xf>
    <xf numFmtId="0" fontId="11" fillId="14" borderId="44" xfId="0" applyFont="1" applyFill="1" applyBorder="1" applyAlignment="1">
      <alignment vertical="center" wrapText="1"/>
    </xf>
    <xf numFmtId="0" fontId="27" fillId="0" borderId="28" xfId="0" applyFont="1" applyBorder="1" applyAlignment="1">
      <alignment horizontal="center" vertical="center" wrapText="1"/>
    </xf>
    <xf numFmtId="0" fontId="28" fillId="8" borderId="19" xfId="0" applyFont="1" applyFill="1" applyBorder="1" applyAlignment="1">
      <alignment horizontal="left" vertical="center" wrapText="1"/>
    </xf>
    <xf numFmtId="167" fontId="20" fillId="14" borderId="37" xfId="0" applyNumberFormat="1" applyFont="1" applyFill="1" applyBorder="1" applyAlignment="1">
      <alignment horizontal="center" vertical="center" wrapText="1"/>
    </xf>
    <xf numFmtId="167" fontId="22" fillId="14" borderId="19" xfId="0" applyNumberFormat="1" applyFont="1" applyFill="1" applyBorder="1" applyAlignment="1">
      <alignment horizontal="center" vertical="center" wrapText="1"/>
    </xf>
    <xf numFmtId="0" fontId="23" fillId="0" borderId="26" xfId="0" applyFont="1" applyBorder="1" applyAlignment="1">
      <alignment horizontal="center" vertical="center" wrapText="1"/>
    </xf>
    <xf numFmtId="0" fontId="20" fillId="0" borderId="26" xfId="0" applyFont="1" applyBorder="1" applyAlignment="1">
      <alignment horizontal="center" vertical="center" wrapText="1"/>
    </xf>
    <xf numFmtId="0" fontId="11" fillId="2" borderId="27" xfId="0" applyFont="1" applyFill="1" applyBorder="1" applyAlignment="1">
      <alignment horizontal="left" vertical="center" wrapText="1"/>
    </xf>
    <xf numFmtId="0" fontId="11" fillId="8" borderId="36" xfId="0" applyFont="1" applyFill="1" applyBorder="1" applyAlignment="1">
      <alignment horizontal="center" vertical="center" wrapText="1"/>
    </xf>
    <xf numFmtId="0" fontId="11" fillId="14" borderId="42" xfId="0" applyFont="1" applyFill="1" applyBorder="1" applyAlignment="1">
      <alignment vertical="center" wrapText="1"/>
    </xf>
    <xf numFmtId="0" fontId="11" fillId="0" borderId="26" xfId="0" applyFont="1" applyBorder="1" applyAlignment="1">
      <alignment horizontal="center" vertical="center" wrapText="1"/>
    </xf>
    <xf numFmtId="0" fontId="27" fillId="0" borderId="29" xfId="0" applyFont="1" applyBorder="1" applyAlignment="1">
      <alignment horizontal="center" vertical="center" wrapText="1"/>
    </xf>
    <xf numFmtId="0" fontId="28" fillId="8" borderId="27" xfId="0" applyFont="1" applyFill="1" applyBorder="1" applyAlignment="1">
      <alignment horizontal="left" vertical="center" wrapText="1"/>
    </xf>
    <xf numFmtId="0" fontId="22" fillId="0" borderId="26" xfId="0" applyFont="1" applyBorder="1" applyAlignment="1">
      <alignment horizontal="center" vertical="center" wrapText="1"/>
    </xf>
    <xf numFmtId="0" fontId="20" fillId="14" borderId="39" xfId="0" applyFont="1" applyFill="1" applyBorder="1" applyAlignment="1">
      <alignment horizontal="center" vertical="center" wrapText="1"/>
    </xf>
    <xf numFmtId="0" fontId="22" fillId="14" borderId="27" xfId="0" applyFont="1" applyFill="1" applyBorder="1" applyAlignment="1">
      <alignment horizontal="center" vertical="center" wrapText="1"/>
    </xf>
    <xf numFmtId="165" fontId="11" fillId="2" borderId="39" xfId="0" applyNumberFormat="1" applyFont="1" applyFill="1" applyBorder="1" applyAlignment="1">
      <alignment horizontal="center" vertical="center" wrapText="1"/>
    </xf>
    <xf numFmtId="0" fontId="11" fillId="8" borderId="19" xfId="0" applyFont="1" applyFill="1" applyBorder="1" applyAlignment="1">
      <alignment horizontal="left" vertical="center" wrapText="1"/>
    </xf>
    <xf numFmtId="164" fontId="20" fillId="0" borderId="26" xfId="0" applyNumberFormat="1" applyFont="1" applyBorder="1" applyAlignment="1">
      <alignment horizontal="center" vertical="center" wrapText="1"/>
    </xf>
    <xf numFmtId="165" fontId="20" fillId="0" borderId="26" xfId="0" applyNumberFormat="1" applyFont="1" applyBorder="1" applyAlignment="1">
      <alignment horizontal="center" vertical="center" wrapText="1"/>
    </xf>
    <xf numFmtId="167" fontId="20" fillId="14" borderId="39" xfId="0" applyNumberFormat="1" applyFont="1" applyFill="1" applyBorder="1" applyAlignment="1">
      <alignment horizontal="center" vertical="center" wrapText="1"/>
    </xf>
    <xf numFmtId="166" fontId="9" fillId="15" borderId="19" xfId="0" applyNumberFormat="1" applyFont="1" applyFill="1" applyBorder="1" applyAlignment="1">
      <alignment horizontal="center" vertical="center" wrapText="1"/>
    </xf>
    <xf numFmtId="0" fontId="11" fillId="8" borderId="23" xfId="0" applyFont="1" applyFill="1" applyBorder="1" applyAlignment="1">
      <alignment horizontal="left" vertical="center" wrapText="1"/>
    </xf>
    <xf numFmtId="0" fontId="11" fillId="0" borderId="32" xfId="0" applyFont="1" applyBorder="1" applyAlignment="1">
      <alignment horizontal="center" vertical="center" wrapText="1"/>
    </xf>
    <xf numFmtId="0" fontId="11" fillId="0" borderId="30" xfId="0" applyFont="1" applyBorder="1" applyAlignment="1">
      <alignment horizontal="center" vertical="center" wrapText="1"/>
    </xf>
    <xf numFmtId="0" fontId="28" fillId="8" borderId="23" xfId="0" applyFont="1" applyFill="1" applyBorder="1" applyAlignment="1">
      <alignment horizontal="left" vertical="center" wrapText="1"/>
    </xf>
    <xf numFmtId="166" fontId="9" fillId="15" borderId="23" xfId="0" applyNumberFormat="1" applyFont="1" applyFill="1" applyBorder="1" applyAlignment="1">
      <alignment horizontal="center" vertical="center" wrapText="1"/>
    </xf>
    <xf numFmtId="0" fontId="11" fillId="8" borderId="35"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8" xfId="0" applyFont="1" applyBorder="1" applyAlignment="1">
      <alignment horizontal="center" vertical="center" wrapText="1"/>
    </xf>
    <xf numFmtId="0" fontId="22" fillId="0" borderId="28" xfId="0" applyFont="1" applyBorder="1" applyAlignment="1">
      <alignment horizontal="center" vertical="center" wrapText="1"/>
    </xf>
    <xf numFmtId="167" fontId="20" fillId="14" borderId="19" xfId="0" applyNumberFormat="1" applyFont="1" applyFill="1" applyBorder="1" applyAlignment="1">
      <alignment horizontal="center" vertical="center" wrapText="1"/>
    </xf>
    <xf numFmtId="0" fontId="20" fillId="14" borderId="19" xfId="0" applyFont="1" applyFill="1" applyBorder="1" applyAlignment="1">
      <alignment horizontal="center" vertical="center" wrapText="1"/>
    </xf>
    <xf numFmtId="165" fontId="11" fillId="2" borderId="19" xfId="0" applyNumberFormat="1" applyFont="1" applyFill="1" applyBorder="1" applyAlignment="1">
      <alignment horizontal="center" vertical="center" wrapText="1"/>
    </xf>
    <xf numFmtId="0" fontId="23" fillId="0" borderId="28" xfId="0" applyFont="1" applyBorder="1" applyAlignment="1">
      <alignment horizontal="center" vertical="center" wrapText="1"/>
    </xf>
    <xf numFmtId="0" fontId="11" fillId="8" borderId="27" xfId="0" applyFont="1" applyFill="1" applyBorder="1" applyAlignment="1">
      <alignment horizontal="left" vertical="center" wrapText="1"/>
    </xf>
    <xf numFmtId="0" fontId="11" fillId="14" borderId="39" xfId="0" applyFont="1" applyFill="1" applyBorder="1" applyAlignment="1">
      <alignment horizontal="center" vertical="center" wrapText="1"/>
    </xf>
    <xf numFmtId="0" fontId="11"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9" xfId="0" applyFont="1" applyBorder="1" applyAlignment="1">
      <alignment horizontal="center" vertical="center" wrapText="1"/>
    </xf>
    <xf numFmtId="0" fontId="22" fillId="0" borderId="29" xfId="0" applyFont="1" applyBorder="1" applyAlignment="1">
      <alignment horizontal="center" vertical="center" wrapText="1"/>
    </xf>
    <xf numFmtId="167" fontId="20" fillId="14" borderId="27" xfId="0" applyNumberFormat="1" applyFont="1" applyFill="1" applyBorder="1" applyAlignment="1">
      <alignment horizontal="center" vertical="center" wrapText="1"/>
    </xf>
    <xf numFmtId="0" fontId="20" fillId="14" borderId="27" xfId="0" applyFont="1" applyFill="1" applyBorder="1" applyAlignment="1">
      <alignment horizontal="center" vertical="center" wrapText="1"/>
    </xf>
    <xf numFmtId="166" fontId="9" fillId="15" borderId="27" xfId="0" applyNumberFormat="1" applyFont="1" applyFill="1" applyBorder="1" applyAlignment="1">
      <alignment horizontal="center" vertical="center" wrapText="1"/>
    </xf>
    <xf numFmtId="165" fontId="11" fillId="2" borderId="27" xfId="0" applyNumberFormat="1" applyFont="1" applyFill="1" applyBorder="1" applyAlignment="1">
      <alignment horizontal="center" vertical="center" wrapText="1"/>
    </xf>
    <xf numFmtId="0" fontId="23" fillId="0" borderId="29" xfId="0" applyFont="1" applyBorder="1" applyAlignment="1">
      <alignment horizontal="center" vertical="center" wrapText="1"/>
    </xf>
    <xf numFmtId="9" fontId="20" fillId="0" borderId="26"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168" fontId="22" fillId="14" borderId="19" xfId="0" applyNumberFormat="1" applyFont="1" applyFill="1" applyBorder="1" applyAlignment="1">
      <alignment horizontal="center" vertical="center" wrapText="1"/>
    </xf>
    <xf numFmtId="164" fontId="20" fillId="0" borderId="26" xfId="0" applyNumberFormat="1" applyFont="1" applyBorder="1" applyAlignment="1">
      <alignment vertical="center" wrapText="1"/>
    </xf>
    <xf numFmtId="164" fontId="20" fillId="0" borderId="17" xfId="0" applyNumberFormat="1" applyFont="1" applyBorder="1" applyAlignment="1">
      <alignment vertical="center" wrapText="1"/>
    </xf>
    <xf numFmtId="0" fontId="20" fillId="0" borderId="26" xfId="0" applyFont="1" applyBorder="1" applyAlignment="1">
      <alignment vertical="center" wrapText="1"/>
    </xf>
    <xf numFmtId="168" fontId="22" fillId="14" borderId="27" xfId="0" applyNumberFormat="1" applyFont="1" applyFill="1" applyBorder="1" applyAlignment="1">
      <alignment horizontal="center" vertical="center" wrapText="1"/>
    </xf>
    <xf numFmtId="0" fontId="7" fillId="6" borderId="19" xfId="0" applyFont="1" applyFill="1" applyBorder="1" applyAlignment="1">
      <alignment horizontal="center" vertical="center"/>
    </xf>
    <xf numFmtId="0" fontId="11" fillId="6" borderId="19" xfId="0" applyFont="1" applyFill="1" applyBorder="1" applyAlignment="1">
      <alignment horizontal="left" vertical="center" wrapText="1"/>
    </xf>
    <xf numFmtId="0" fontId="11" fillId="6" borderId="19"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11" fillId="14" borderId="42" xfId="0" applyFont="1" applyFill="1" applyBorder="1" applyAlignment="1">
      <alignment horizontal="center" vertical="center" wrapText="1"/>
    </xf>
    <xf numFmtId="0" fontId="9" fillId="6" borderId="18" xfId="0" applyFont="1" applyFill="1" applyBorder="1" applyAlignment="1">
      <alignment vertical="center" wrapText="1"/>
    </xf>
    <xf numFmtId="0" fontId="11" fillId="6" borderId="40" xfId="0" applyFont="1" applyFill="1" applyBorder="1" applyAlignment="1">
      <alignment horizontal="center" vertical="center" wrapText="1"/>
    </xf>
    <xf numFmtId="0" fontId="28" fillId="6" borderId="19" xfId="0" applyFont="1" applyFill="1" applyBorder="1" applyAlignment="1">
      <alignment horizontal="left" vertical="center" wrapText="1"/>
    </xf>
    <xf numFmtId="9" fontId="20" fillId="6" borderId="37" xfId="0" applyNumberFormat="1" applyFont="1" applyFill="1" applyBorder="1" applyAlignment="1">
      <alignment horizontal="center" vertical="center" wrapText="1"/>
    </xf>
    <xf numFmtId="0" fontId="20" fillId="6" borderId="18" xfId="0" applyFont="1" applyFill="1" applyBorder="1" applyAlignment="1">
      <alignment horizontal="center" vertical="center" wrapText="1"/>
    </xf>
    <xf numFmtId="9" fontId="20" fillId="0" borderId="26" xfId="0" applyNumberFormat="1" applyFont="1" applyBorder="1" applyAlignment="1">
      <alignment vertical="center" wrapText="1"/>
    </xf>
    <xf numFmtId="9" fontId="22" fillId="6" borderId="39" xfId="0" applyNumberFormat="1" applyFont="1" applyFill="1" applyBorder="1" applyAlignment="1">
      <alignment horizontal="center" vertical="center" wrapText="1"/>
    </xf>
    <xf numFmtId="167" fontId="20" fillId="14" borderId="39" xfId="0" applyNumberFormat="1" applyFont="1" applyFill="1" applyBorder="1" applyAlignment="1">
      <alignment vertical="center" wrapText="1"/>
    </xf>
    <xf numFmtId="168" fontId="22" fillId="14" borderId="23" xfId="0" applyNumberFormat="1" applyFont="1" applyFill="1" applyBorder="1" applyAlignment="1">
      <alignment vertical="center" wrapText="1"/>
    </xf>
    <xf numFmtId="165" fontId="11" fillId="6" borderId="39" xfId="0" applyNumberFormat="1"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0" fillId="6" borderId="39" xfId="0" applyFont="1" applyFill="1" applyBorder="1" applyAlignment="1">
      <alignment horizontal="center" vertical="center" wrapText="1"/>
    </xf>
    <xf numFmtId="0" fontId="15" fillId="6" borderId="38" xfId="0" applyFont="1" applyFill="1" applyBorder="1" applyAlignment="1">
      <alignment horizontal="center" vertical="center"/>
    </xf>
    <xf numFmtId="0" fontId="7" fillId="6" borderId="27" xfId="0" applyFont="1" applyFill="1" applyBorder="1" applyAlignment="1">
      <alignment horizontal="center" vertical="center"/>
    </xf>
    <xf numFmtId="0" fontId="11" fillId="6" borderId="27" xfId="0" applyFont="1" applyFill="1" applyBorder="1" applyAlignment="1">
      <alignment horizontal="left" vertical="center" wrapText="1"/>
    </xf>
    <xf numFmtId="0" fontId="11" fillId="6" borderId="27"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28" fillId="6" borderId="27" xfId="0" applyFont="1" applyFill="1" applyBorder="1" applyAlignment="1">
      <alignment horizontal="left" vertical="center" wrapText="1"/>
    </xf>
    <xf numFmtId="0" fontId="22" fillId="14" borderId="27" xfId="0" applyFont="1" applyFill="1" applyBorder="1" applyAlignment="1">
      <alignment vertical="center" wrapText="1"/>
    </xf>
    <xf numFmtId="9" fontId="20" fillId="0" borderId="17" xfId="0" applyNumberFormat="1" applyFont="1" applyBorder="1" applyAlignment="1">
      <alignment horizontal="center" vertical="center" wrapText="1"/>
    </xf>
    <xf numFmtId="9" fontId="20" fillId="0" borderId="18" xfId="0" applyNumberFormat="1" applyFont="1" applyBorder="1" applyAlignment="1">
      <alignment horizontal="center" vertical="center" wrapText="1"/>
    </xf>
    <xf numFmtId="0" fontId="20" fillId="14" borderId="39" xfId="0" applyFont="1" applyFill="1" applyBorder="1" applyAlignment="1">
      <alignment vertical="center" wrapText="1"/>
    </xf>
    <xf numFmtId="167" fontId="22" fillId="14" borderId="23" xfId="0" applyNumberFormat="1" applyFont="1" applyFill="1" applyBorder="1" applyAlignment="1">
      <alignment horizontal="center" vertical="center" wrapText="1"/>
    </xf>
    <xf numFmtId="0" fontId="22" fillId="14" borderId="23" xfId="0" applyFont="1" applyFill="1" applyBorder="1" applyAlignment="1">
      <alignment horizontal="center" vertical="center" wrapText="1"/>
    </xf>
    <xf numFmtId="0" fontId="20" fillId="13" borderId="39" xfId="0" applyFont="1" applyFill="1" applyBorder="1" applyAlignment="1">
      <alignment horizontal="center" vertical="center" wrapText="1"/>
    </xf>
    <xf numFmtId="0" fontId="11" fillId="2" borderId="18" xfId="0" applyFont="1" applyFill="1" applyBorder="1" applyAlignment="1">
      <alignment vertical="center" wrapText="1"/>
    </xf>
    <xf numFmtId="0" fontId="9" fillId="2" borderId="18" xfId="0" applyFont="1" applyFill="1" applyBorder="1" applyAlignment="1">
      <alignment vertical="center" wrapText="1"/>
    </xf>
    <xf numFmtId="0" fontId="22" fillId="14" borderId="23" xfId="0" applyFont="1" applyFill="1" applyBorder="1" applyAlignment="1">
      <alignment vertical="center" wrapText="1"/>
    </xf>
    <xf numFmtId="9" fontId="20" fillId="12" borderId="37" xfId="0" applyNumberFormat="1" applyFont="1" applyFill="1" applyBorder="1" applyAlignment="1">
      <alignment horizontal="center" vertical="center" wrapText="1"/>
    </xf>
    <xf numFmtId="0" fontId="20" fillId="12" borderId="18" xfId="0" applyFont="1" applyFill="1" applyBorder="1" applyAlignment="1">
      <alignment horizontal="center" vertical="center" wrapText="1"/>
    </xf>
    <xf numFmtId="9" fontId="22" fillId="12" borderId="39" xfId="0" applyNumberFormat="1" applyFont="1" applyFill="1" applyBorder="1" applyAlignment="1">
      <alignment horizontal="center" vertical="center" wrapText="1"/>
    </xf>
    <xf numFmtId="165" fontId="11" fillId="12" borderId="39" xfId="0" applyNumberFormat="1" applyFont="1" applyFill="1" applyBorder="1" applyAlignment="1">
      <alignment horizontal="center" vertical="center" wrapText="1"/>
    </xf>
    <xf numFmtId="166" fontId="9" fillId="12" borderId="18" xfId="0" applyNumberFormat="1" applyFont="1" applyFill="1" applyBorder="1" applyAlignment="1">
      <alignment horizontal="center" vertical="center" wrapText="1"/>
    </xf>
    <xf numFmtId="0" fontId="23" fillId="12" borderId="39" xfId="0" applyFont="1" applyFill="1" applyBorder="1" applyAlignment="1">
      <alignment horizontal="center" vertical="center" wrapText="1"/>
    </xf>
    <xf numFmtId="0" fontId="20" fillId="12" borderId="39" xfId="0" applyFont="1" applyFill="1" applyBorder="1" applyAlignment="1">
      <alignment horizontal="center" vertical="center" wrapText="1"/>
    </xf>
    <xf numFmtId="0" fontId="29" fillId="2" borderId="18" xfId="0" applyFont="1" applyFill="1" applyBorder="1" applyAlignment="1">
      <alignment vertical="center" wrapText="1"/>
    </xf>
    <xf numFmtId="167" fontId="22" fillId="14" borderId="39" xfId="0" applyNumberFormat="1" applyFont="1" applyFill="1" applyBorder="1" applyAlignment="1">
      <alignment vertical="center" wrapText="1"/>
    </xf>
    <xf numFmtId="0" fontId="11" fillId="14" borderId="44" xfId="0" applyFont="1" applyFill="1" applyBorder="1" applyAlignment="1">
      <alignment horizontal="center" vertical="center" wrapText="1"/>
    </xf>
    <xf numFmtId="0" fontId="11" fillId="0" borderId="28" xfId="0" applyFont="1" applyBorder="1" applyAlignment="1">
      <alignment horizontal="left" vertical="center" wrapText="1"/>
    </xf>
    <xf numFmtId="0" fontId="28" fillId="0" borderId="28" xfId="0" applyFont="1" applyBorder="1" applyAlignment="1">
      <alignment horizontal="left" vertical="center" wrapText="1"/>
    </xf>
    <xf numFmtId="0" fontId="11" fillId="0" borderId="30" xfId="0" applyFont="1" applyBorder="1" applyAlignment="1">
      <alignment horizontal="left" vertical="center" wrapText="1"/>
    </xf>
    <xf numFmtId="0" fontId="28" fillId="0" borderId="30" xfId="0" applyFont="1" applyBorder="1" applyAlignment="1">
      <alignment horizontal="left" vertical="center" wrapText="1"/>
    </xf>
    <xf numFmtId="0" fontId="11" fillId="14" borderId="38" xfId="0" applyFont="1" applyFill="1" applyBorder="1" applyAlignment="1">
      <alignment horizontal="center" vertical="center" wrapText="1"/>
    </xf>
    <xf numFmtId="0" fontId="11" fillId="0" borderId="18" xfId="0" applyFont="1" applyBorder="1" applyAlignment="1">
      <alignment horizontal="left" vertical="center" wrapText="1"/>
    </xf>
    <xf numFmtId="0" fontId="11" fillId="14" borderId="33" xfId="0" applyFont="1" applyFill="1" applyBorder="1" applyAlignment="1">
      <alignment horizontal="center" vertical="center" wrapText="1"/>
    </xf>
    <xf numFmtId="0" fontId="11" fillId="16" borderId="18" xfId="0" applyFont="1" applyFill="1" applyBorder="1" applyAlignment="1">
      <alignment horizontal="left" vertical="center" wrapText="1"/>
    </xf>
    <xf numFmtId="0" fontId="28" fillId="0" borderId="18" xfId="0" applyFont="1" applyBorder="1" applyAlignment="1">
      <alignment horizontal="left" vertical="center" wrapText="1"/>
    </xf>
    <xf numFmtId="0" fontId="11" fillId="14" borderId="35" xfId="0" applyFont="1" applyFill="1" applyBorder="1" applyAlignment="1">
      <alignment horizontal="center" vertical="center" wrapText="1"/>
    </xf>
    <xf numFmtId="0" fontId="11" fillId="16" borderId="27" xfId="0" applyFont="1" applyFill="1" applyBorder="1" applyAlignment="1">
      <alignment horizontal="left" vertical="center" wrapText="1"/>
    </xf>
    <xf numFmtId="0" fontId="11" fillId="0" borderId="25" xfId="0" applyFont="1" applyBorder="1" applyAlignment="1">
      <alignment horizontal="center" vertical="center" wrapText="1"/>
    </xf>
    <xf numFmtId="0" fontId="11" fillId="0" borderId="17" xfId="0" applyFont="1" applyBorder="1" applyAlignment="1">
      <alignment horizontal="center" vertical="center" wrapText="1"/>
    </xf>
    <xf numFmtId="0" fontId="7" fillId="0" borderId="20" xfId="0" applyFont="1" applyBorder="1" applyAlignment="1">
      <alignment horizontal="center" vertical="center"/>
    </xf>
    <xf numFmtId="0" fontId="7" fillId="0" borderId="31" xfId="0" applyFont="1" applyBorder="1" applyAlignment="1">
      <alignment horizontal="center" vertical="center"/>
    </xf>
    <xf numFmtId="0" fontId="11" fillId="14" borderId="36" xfId="0" applyFont="1" applyFill="1" applyBorder="1" applyAlignment="1">
      <alignment horizontal="center" vertical="center" wrapText="1"/>
    </xf>
    <xf numFmtId="0" fontId="7" fillId="0" borderId="24" xfId="0" applyFont="1" applyBorder="1" applyAlignment="1">
      <alignment horizontal="center" vertical="center"/>
    </xf>
    <xf numFmtId="9" fontId="20" fillId="0" borderId="22" xfId="0" applyNumberFormat="1" applyFont="1" applyBorder="1" applyAlignment="1">
      <alignment horizontal="center" vertical="center" wrapText="1"/>
    </xf>
    <xf numFmtId="9" fontId="22" fillId="0" borderId="32" xfId="0" applyNumberFormat="1" applyFont="1" applyBorder="1" applyAlignment="1">
      <alignment horizontal="center" vertical="center" wrapText="1"/>
    </xf>
    <xf numFmtId="0" fontId="11" fillId="8" borderId="39" xfId="0" applyFont="1" applyFill="1" applyBorder="1" applyAlignment="1">
      <alignment horizontal="center" vertical="center" wrapText="1"/>
    </xf>
    <xf numFmtId="0" fontId="11" fillId="8" borderId="42" xfId="0" applyFont="1" applyFill="1" applyBorder="1" applyAlignment="1">
      <alignment horizontal="center" vertical="center" wrapText="1"/>
    </xf>
    <xf numFmtId="0" fontId="28" fillId="8" borderId="36" xfId="0" applyFont="1" applyFill="1" applyBorder="1" applyAlignment="1">
      <alignment horizontal="left" vertical="center" wrapText="1"/>
    </xf>
    <xf numFmtId="9" fontId="22" fillId="0" borderId="18" xfId="0" applyNumberFormat="1" applyFont="1" applyBorder="1" applyAlignment="1">
      <alignment horizontal="center" vertical="center" wrapText="1"/>
    </xf>
    <xf numFmtId="0" fontId="22" fillId="0" borderId="18" xfId="0" applyFont="1" applyBorder="1" applyAlignment="1">
      <alignment horizontal="center" vertical="center" wrapText="1"/>
    </xf>
    <xf numFmtId="165" fontId="11" fillId="2" borderId="41" xfId="0" applyNumberFormat="1" applyFont="1" applyFill="1" applyBorder="1" applyAlignment="1">
      <alignment horizontal="center" vertical="center" wrapText="1"/>
    </xf>
    <xf numFmtId="165" fontId="11" fillId="2" borderId="38" xfId="0" applyNumberFormat="1" applyFont="1" applyFill="1" applyBorder="1" applyAlignment="1">
      <alignment horizontal="center" vertical="center" wrapText="1"/>
    </xf>
    <xf numFmtId="0" fontId="30" fillId="0" borderId="28" xfId="0" applyFont="1" applyBorder="1" applyAlignment="1">
      <alignment horizontal="center" vertical="center"/>
    </xf>
    <xf numFmtId="0" fontId="31" fillId="8" borderId="19" xfId="0" applyFont="1" applyFill="1" applyBorder="1" applyAlignment="1">
      <alignment horizontal="left" vertical="center" wrapText="1"/>
    </xf>
    <xf numFmtId="0" fontId="31" fillId="8" borderId="19" xfId="0" applyFont="1" applyFill="1" applyBorder="1" applyAlignment="1">
      <alignment horizontal="center" vertical="center" wrapText="1"/>
    </xf>
    <xf numFmtId="0" fontId="31" fillId="8" borderId="34"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33" xfId="0" applyFont="1" applyFill="1" applyBorder="1" applyAlignment="1">
      <alignment horizontal="center" vertical="center" wrapText="1"/>
    </xf>
    <xf numFmtId="0" fontId="31" fillId="0" borderId="18" xfId="0" applyFont="1" applyBorder="1" applyAlignment="1">
      <alignment vertical="center" wrapText="1"/>
    </xf>
    <xf numFmtId="0" fontId="31" fillId="0" borderId="22" xfId="0" applyFont="1" applyBorder="1" applyAlignment="1">
      <alignment horizontal="center" vertical="center" wrapText="1"/>
    </xf>
    <xf numFmtId="0" fontId="31" fillId="0" borderId="28" xfId="0" applyFont="1" applyBorder="1" applyAlignment="1">
      <alignment horizontal="center" vertical="center" wrapText="1"/>
    </xf>
    <xf numFmtId="0" fontId="31" fillId="8" borderId="34" xfId="0" applyFont="1" applyFill="1" applyBorder="1" applyAlignment="1">
      <alignment horizontal="left" vertical="center" wrapText="1"/>
    </xf>
    <xf numFmtId="0" fontId="31" fillId="0" borderId="18" xfId="0" applyFont="1" applyBorder="1" applyAlignment="1">
      <alignment horizontal="center" vertical="center" wrapText="1"/>
    </xf>
    <xf numFmtId="0" fontId="31" fillId="0" borderId="26" xfId="0" applyFont="1" applyBorder="1" applyAlignment="1">
      <alignment horizontal="center" vertical="center" wrapText="1"/>
    </xf>
    <xf numFmtId="0" fontId="32" fillId="0" borderId="0" xfId="0" applyFont="1" applyAlignment="1">
      <alignment horizontal="center" vertical="center"/>
    </xf>
    <xf numFmtId="0" fontId="30" fillId="0" borderId="30" xfId="0" applyFont="1" applyBorder="1" applyAlignment="1">
      <alignment horizontal="center" vertical="center"/>
    </xf>
    <xf numFmtId="0" fontId="31" fillId="8" borderId="23" xfId="0" applyFont="1" applyFill="1" applyBorder="1" applyAlignment="1">
      <alignment horizontal="left" vertical="center" wrapText="1"/>
    </xf>
    <xf numFmtId="0" fontId="31" fillId="8" borderId="23" xfId="0" applyFont="1" applyFill="1" applyBorder="1" applyAlignment="1">
      <alignment horizontal="center" vertical="center" wrapText="1"/>
    </xf>
    <xf numFmtId="0" fontId="31" fillId="8" borderId="35" xfId="0" applyFont="1" applyFill="1" applyBorder="1" applyAlignment="1">
      <alignment horizontal="center" vertical="center" wrapText="1"/>
    </xf>
    <xf numFmtId="0" fontId="32" fillId="2" borderId="34" xfId="0" applyFont="1" applyFill="1" applyBorder="1" applyAlignment="1">
      <alignment horizontal="center" vertical="center" wrapText="1"/>
    </xf>
    <xf numFmtId="0" fontId="31" fillId="0" borderId="32" xfId="0" applyFont="1" applyBorder="1" applyAlignment="1">
      <alignment horizontal="center" vertical="center" wrapText="1"/>
    </xf>
    <xf numFmtId="0" fontId="31" fillId="0" borderId="30" xfId="0" applyFont="1" applyBorder="1" applyAlignment="1">
      <alignment horizontal="center" vertical="center" wrapText="1"/>
    </xf>
    <xf numFmtId="0" fontId="31" fillId="8" borderId="35" xfId="0" applyFont="1" applyFill="1" applyBorder="1" applyAlignment="1">
      <alignment horizontal="left" vertical="center" wrapText="1"/>
    </xf>
    <xf numFmtId="165" fontId="11" fillId="2" borderId="23" xfId="0" applyNumberFormat="1" applyFont="1" applyFill="1" applyBorder="1" applyAlignment="1">
      <alignment horizontal="center" vertical="center" wrapText="1"/>
    </xf>
    <xf numFmtId="0" fontId="30" fillId="0" borderId="24" xfId="0" applyFont="1" applyBorder="1" applyAlignment="1">
      <alignment horizontal="center" vertical="center"/>
    </xf>
    <xf numFmtId="0" fontId="31" fillId="8" borderId="18" xfId="0" applyFont="1" applyFill="1" applyBorder="1" applyAlignment="1">
      <alignment horizontal="left" vertical="center" wrapText="1"/>
    </xf>
    <xf numFmtId="0" fontId="31" fillId="8" borderId="1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1" fillId="0" borderId="29" xfId="0" applyFont="1" applyBorder="1" applyAlignment="1">
      <alignment horizontal="center" vertical="center" wrapText="1"/>
    </xf>
    <xf numFmtId="0" fontId="31" fillId="0" borderId="24" xfId="0" applyFont="1" applyBorder="1" applyAlignment="1">
      <alignment horizontal="center" vertical="center" wrapText="1"/>
    </xf>
    <xf numFmtId="0" fontId="31" fillId="8" borderId="33" xfId="0" applyFont="1" applyFill="1" applyBorder="1" applyAlignment="1">
      <alignment horizontal="left" vertical="center" wrapText="1"/>
    </xf>
    <xf numFmtId="0" fontId="32" fillId="0" borderId="18" xfId="0" applyFont="1" applyBorder="1" applyAlignment="1">
      <alignment horizontal="center" vertical="center" wrapText="1"/>
    </xf>
    <xf numFmtId="9" fontId="32" fillId="0" borderId="18" xfId="0" applyNumberFormat="1" applyFont="1" applyBorder="1" applyAlignment="1">
      <alignment horizontal="center" vertical="center" wrapText="1"/>
    </xf>
    <xf numFmtId="0" fontId="7" fillId="6" borderId="34" xfId="0" applyFont="1" applyFill="1" applyBorder="1" applyAlignment="1">
      <alignment horizontal="center" vertical="center"/>
    </xf>
    <xf numFmtId="0" fontId="9" fillId="6" borderId="18" xfId="0" applyFont="1" applyFill="1" applyBorder="1" applyAlignment="1">
      <alignment horizontal="left" vertical="center" wrapText="1"/>
    </xf>
    <xf numFmtId="0" fontId="9" fillId="6" borderId="43"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12" fillId="2" borderId="33" xfId="0" applyFont="1" applyFill="1" applyBorder="1" applyAlignment="1">
      <alignment horizontal="left" vertical="center" wrapText="1"/>
    </xf>
    <xf numFmtId="0" fontId="13" fillId="6" borderId="18" xfId="0" applyFont="1" applyFill="1" applyBorder="1" applyAlignment="1">
      <alignment horizontal="center" vertical="center" wrapText="1"/>
    </xf>
    <xf numFmtId="9" fontId="13" fillId="6" borderId="18" xfId="0" applyNumberFormat="1" applyFont="1" applyFill="1" applyBorder="1" applyAlignment="1">
      <alignment horizontal="center" vertical="center" wrapText="1"/>
    </xf>
    <xf numFmtId="9" fontId="14" fillId="6" borderId="18" xfId="0" applyNumberFormat="1" applyFont="1" applyFill="1" applyBorder="1" applyAlignment="1">
      <alignment horizontal="center" vertical="center" wrapText="1"/>
    </xf>
    <xf numFmtId="165" fontId="9" fillId="6" borderId="18" xfId="0" applyNumberFormat="1" applyFont="1" applyFill="1" applyBorder="1" applyAlignment="1">
      <alignment horizontal="center" vertical="center" wrapText="1"/>
    </xf>
    <xf numFmtId="166" fontId="9" fillId="6" borderId="37" xfId="0" applyNumberFormat="1" applyFont="1" applyFill="1" applyBorder="1" applyAlignment="1">
      <alignment vertical="center" wrapText="1"/>
    </xf>
    <xf numFmtId="165" fontId="9" fillId="6" borderId="27" xfId="0" applyNumberFormat="1" applyFont="1" applyFill="1" applyBorder="1" applyAlignment="1">
      <alignment horizontal="center" vertical="center" wrapText="1"/>
    </xf>
    <xf numFmtId="165" fontId="9" fillId="6" borderId="36" xfId="0" applyNumberFormat="1" applyFont="1" applyFill="1" applyBorder="1" applyAlignment="1">
      <alignment horizontal="center" vertical="center" wrapText="1"/>
    </xf>
    <xf numFmtId="166" fontId="9" fillId="6" borderId="18" xfId="0" applyNumberFormat="1"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7" fillId="6" borderId="35" xfId="0" applyFont="1" applyFill="1" applyBorder="1" applyAlignment="1">
      <alignment horizontal="center" vertical="center"/>
    </xf>
    <xf numFmtId="0" fontId="9" fillId="6" borderId="38" xfId="0" applyFont="1" applyFill="1" applyBorder="1" applyAlignment="1">
      <alignment horizontal="center" vertical="center" wrapText="1"/>
    </xf>
    <xf numFmtId="0" fontId="9" fillId="6" borderId="23" xfId="0" applyFont="1" applyFill="1" applyBorder="1" applyAlignment="1">
      <alignment horizontal="center" vertical="center" wrapText="1"/>
    </xf>
    <xf numFmtId="165" fontId="9" fillId="6" borderId="33" xfId="0" applyNumberFormat="1" applyFont="1" applyFill="1" applyBorder="1" applyAlignment="1">
      <alignment horizontal="center" vertical="center" wrapText="1"/>
    </xf>
    <xf numFmtId="0" fontId="7" fillId="6" borderId="36" xfId="0" applyFont="1" applyFill="1" applyBorder="1" applyAlignment="1">
      <alignment horizontal="center" vertical="center"/>
    </xf>
    <xf numFmtId="0" fontId="9" fillId="6" borderId="42"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9" fillId="6" borderId="27" xfId="0" applyFont="1" applyFill="1" applyBorder="1" applyAlignment="1">
      <alignment horizontal="center" vertical="center" wrapText="1"/>
    </xf>
    <xf numFmtId="9" fontId="13" fillId="6" borderId="39" xfId="0" applyNumberFormat="1" applyFont="1" applyFill="1" applyBorder="1" applyAlignment="1">
      <alignment horizontal="center" vertical="center" wrapText="1"/>
    </xf>
    <xf numFmtId="0" fontId="13" fillId="6" borderId="27" xfId="0" applyFont="1" applyFill="1" applyBorder="1" applyAlignment="1">
      <alignment horizontal="center" vertical="center" wrapText="1"/>
    </xf>
    <xf numFmtId="9" fontId="13" fillId="6" borderId="27" xfId="0" applyNumberFormat="1" applyFont="1" applyFill="1" applyBorder="1" applyAlignment="1">
      <alignment horizontal="center" vertical="center" wrapText="1"/>
    </xf>
    <xf numFmtId="9" fontId="14" fillId="6" borderId="36" xfId="0" applyNumberFormat="1" applyFont="1" applyFill="1" applyBorder="1" applyAlignment="1">
      <alignment horizontal="center" vertical="center" wrapText="1"/>
    </xf>
    <xf numFmtId="166" fontId="9" fillId="6" borderId="39" xfId="0" applyNumberFormat="1" applyFont="1" applyFill="1" applyBorder="1" applyAlignment="1">
      <alignment horizontal="center" vertical="center" wrapText="1"/>
    </xf>
    <xf numFmtId="0" fontId="7" fillId="6" borderId="33" xfId="0" applyFont="1" applyFill="1" applyBorder="1" applyAlignment="1">
      <alignment horizontal="center" vertical="center"/>
    </xf>
    <xf numFmtId="0" fontId="9" fillId="6" borderId="44" xfId="0" applyFont="1" applyFill="1" applyBorder="1" applyAlignment="1">
      <alignment horizontal="center" vertical="center" wrapText="1"/>
    </xf>
    <xf numFmtId="0" fontId="9" fillId="0" borderId="31" xfId="0" applyFont="1" applyBorder="1" applyAlignment="1">
      <alignment vertical="center" wrapText="1"/>
    </xf>
    <xf numFmtId="0" fontId="13" fillId="6" borderId="37" xfId="0" applyFont="1" applyFill="1" applyBorder="1" applyAlignment="1">
      <alignment horizontal="center" vertical="center" wrapText="1"/>
    </xf>
    <xf numFmtId="9" fontId="14" fillId="6" borderId="33" xfId="0" applyNumberFormat="1" applyFont="1" applyFill="1" applyBorder="1" applyAlignment="1">
      <alignment horizontal="center" vertical="center" wrapText="1"/>
    </xf>
    <xf numFmtId="166" fontId="9" fillId="6" borderId="40" xfId="0" applyNumberFormat="1" applyFont="1" applyFill="1" applyBorder="1" applyAlignment="1">
      <alignment horizontal="center" vertical="center" wrapText="1"/>
    </xf>
    <xf numFmtId="0" fontId="9" fillId="6" borderId="36" xfId="0" applyFont="1" applyFill="1" applyBorder="1" applyAlignment="1">
      <alignment horizontal="center" vertical="center" wrapText="1"/>
    </xf>
    <xf numFmtId="0" fontId="9" fillId="6" borderId="40" xfId="0" applyFont="1" applyFill="1" applyBorder="1" applyAlignment="1">
      <alignment horizontal="center" vertical="center" wrapText="1"/>
    </xf>
    <xf numFmtId="0" fontId="9" fillId="6" borderId="35" xfId="0" applyFont="1" applyFill="1" applyBorder="1" applyAlignment="1">
      <alignment horizontal="center" vertical="center" wrapText="1"/>
    </xf>
    <xf numFmtId="0" fontId="9" fillId="0" borderId="29" xfId="0" applyFont="1" applyBorder="1" applyAlignment="1">
      <alignment vertical="center" wrapText="1"/>
    </xf>
    <xf numFmtId="0" fontId="9" fillId="13" borderId="19" xfId="0" applyFont="1" applyFill="1" applyBorder="1" applyAlignment="1">
      <alignment horizontal="center" vertical="center" wrapText="1"/>
    </xf>
    <xf numFmtId="0" fontId="9" fillId="13" borderId="23" xfId="0" applyFont="1" applyFill="1" applyBorder="1" applyAlignment="1">
      <alignment horizontal="center" vertical="center" wrapText="1"/>
    </xf>
    <xf numFmtId="165" fontId="9" fillId="2" borderId="23" xfId="0" applyNumberFormat="1" applyFont="1" applyFill="1" applyBorder="1" applyAlignment="1">
      <alignment horizontal="center" vertical="center" wrapText="1"/>
    </xf>
    <xf numFmtId="0" fontId="9" fillId="13" borderId="27" xfId="0" applyFont="1" applyFill="1" applyBorder="1" applyAlignment="1">
      <alignment horizontal="center" vertical="center" wrapText="1"/>
    </xf>
    <xf numFmtId="0" fontId="13" fillId="0" borderId="15" xfId="0" applyFont="1" applyBorder="1" applyAlignment="1">
      <alignment horizontal="center" vertical="center" wrapText="1"/>
    </xf>
    <xf numFmtId="9" fontId="9" fillId="0" borderId="18" xfId="0" applyNumberFormat="1" applyFont="1" applyBorder="1" applyAlignment="1">
      <alignment horizontal="center" vertical="center" wrapText="1"/>
    </xf>
    <xf numFmtId="167" fontId="11" fillId="7" borderId="18" xfId="0" applyNumberFormat="1" applyFont="1" applyFill="1" applyBorder="1" applyAlignment="1">
      <alignment horizontal="center" vertical="center" wrapText="1"/>
    </xf>
    <xf numFmtId="167" fontId="11" fillId="7" borderId="37" xfId="0" applyNumberFormat="1" applyFont="1" applyFill="1" applyBorder="1" applyAlignment="1">
      <alignment horizontal="center" vertical="center" wrapText="1"/>
    </xf>
    <xf numFmtId="168" fontId="11" fillId="7" borderId="19" xfId="0" applyNumberFormat="1" applyFont="1" applyFill="1" applyBorder="1" applyAlignment="1">
      <alignment horizontal="center" vertical="center" wrapText="1"/>
    </xf>
    <xf numFmtId="165" fontId="11" fillId="0" borderId="28" xfId="0" applyNumberFormat="1" applyFont="1" applyBorder="1" applyAlignment="1">
      <alignment horizontal="center" vertical="center"/>
    </xf>
    <xf numFmtId="0" fontId="33" fillId="0" borderId="0" xfId="0" applyFont="1" applyAlignment="1">
      <alignment horizontal="center" vertical="center"/>
    </xf>
    <xf numFmtId="167" fontId="11" fillId="7" borderId="27" xfId="0" applyNumberFormat="1" applyFont="1" applyFill="1" applyBorder="1" applyAlignment="1">
      <alignment horizontal="center" vertical="center" wrapText="1"/>
    </xf>
    <xf numFmtId="167" fontId="11" fillId="7" borderId="39" xfId="0" applyNumberFormat="1" applyFont="1" applyFill="1" applyBorder="1" applyAlignment="1">
      <alignment horizontal="center" vertical="center" wrapText="1"/>
    </xf>
    <xf numFmtId="168" fontId="11" fillId="7" borderId="23" xfId="0" applyNumberFormat="1" applyFont="1" applyFill="1" applyBorder="1" applyAlignment="1">
      <alignment horizontal="center" vertical="center" wrapText="1"/>
    </xf>
    <xf numFmtId="9" fontId="11" fillId="0" borderId="18" xfId="0" applyNumberFormat="1" applyFont="1" applyBorder="1" applyAlignment="1">
      <alignment horizontal="center" vertical="center"/>
    </xf>
    <xf numFmtId="0" fontId="11" fillId="0" borderId="18" xfId="0" applyFont="1" applyBorder="1" applyAlignment="1">
      <alignment horizontal="center" vertical="center"/>
    </xf>
    <xf numFmtId="168" fontId="11" fillId="7" borderId="27" xfId="0" applyNumberFormat="1" applyFont="1" applyFill="1" applyBorder="1" applyAlignment="1">
      <alignment horizontal="center" vertical="center" wrapText="1"/>
    </xf>
    <xf numFmtId="0" fontId="34" fillId="0" borderId="18" xfId="0" applyFont="1" applyBorder="1" applyAlignment="1">
      <alignment horizontal="center" vertical="center" wrapText="1"/>
    </xf>
    <xf numFmtId="0" fontId="11" fillId="8" borderId="40" xfId="0" applyFont="1" applyFill="1" applyBorder="1" applyAlignment="1">
      <alignment horizontal="center" vertical="center" wrapText="1"/>
    </xf>
    <xf numFmtId="0" fontId="11" fillId="7" borderId="18" xfId="0" applyFont="1" applyFill="1" applyBorder="1" applyAlignment="1">
      <alignment horizontal="center" vertical="center" wrapText="1"/>
    </xf>
    <xf numFmtId="164" fontId="11" fillId="0" borderId="22" xfId="0" applyNumberFormat="1" applyFont="1" applyBorder="1" applyAlignment="1">
      <alignment horizontal="center" vertical="center" wrapText="1"/>
    </xf>
    <xf numFmtId="9" fontId="11" fillId="0" borderId="17" xfId="0" applyNumberFormat="1" applyFont="1" applyBorder="1" applyAlignment="1">
      <alignment horizontal="center" vertical="center" wrapText="1"/>
    </xf>
    <xf numFmtId="167" fontId="11" fillId="7" borderId="19" xfId="0" applyNumberFormat="1" applyFont="1" applyFill="1" applyBorder="1" applyAlignment="1">
      <alignment horizontal="center" vertical="center" wrapText="1"/>
    </xf>
    <xf numFmtId="164" fontId="11" fillId="0" borderId="17" xfId="0" applyNumberFormat="1" applyFont="1" applyBorder="1" applyAlignment="1">
      <alignment horizontal="center" vertical="center" wrapText="1"/>
    </xf>
    <xf numFmtId="9" fontId="11" fillId="0" borderId="26" xfId="0" applyNumberFormat="1" applyFont="1" applyBorder="1" applyAlignment="1">
      <alignment horizontal="center" vertical="center" wrapText="1"/>
    </xf>
    <xf numFmtId="0" fontId="11" fillId="7" borderId="23" xfId="0" applyFont="1" applyFill="1" applyBorder="1" applyAlignment="1">
      <alignment horizontal="center" vertical="center" wrapText="1"/>
    </xf>
    <xf numFmtId="0" fontId="9" fillId="0" borderId="28" xfId="0" applyFont="1" applyBorder="1" applyAlignment="1">
      <alignment horizontal="left" vertical="center" wrapText="1"/>
    </xf>
    <xf numFmtId="164" fontId="11" fillId="0" borderId="26" xfId="0" applyNumberFormat="1" applyFont="1" applyBorder="1" applyAlignment="1">
      <alignment horizontal="center" vertical="center" wrapText="1"/>
    </xf>
    <xf numFmtId="0" fontId="9" fillId="2" borderId="37" xfId="0" applyFont="1" applyFill="1" applyBorder="1" applyAlignment="1">
      <alignment horizontal="center" vertical="center" wrapText="1"/>
    </xf>
    <xf numFmtId="168" fontId="11" fillId="7" borderId="18" xfId="0" applyNumberFormat="1" applyFont="1" applyFill="1" applyBorder="1" applyAlignment="1">
      <alignment horizontal="center" vertical="center" wrapText="1"/>
    </xf>
    <xf numFmtId="0" fontId="9" fillId="8" borderId="28" xfId="0" applyFont="1" applyFill="1" applyBorder="1" applyAlignment="1">
      <alignment horizontal="center" vertical="center" wrapText="1"/>
    </xf>
    <xf numFmtId="164" fontId="11" fillId="8" borderId="17" xfId="0" applyNumberFormat="1"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7" borderId="37" xfId="0" applyFont="1" applyFill="1" applyBorder="1" applyAlignment="1">
      <alignment horizontal="center" vertical="center" wrapText="1"/>
    </xf>
    <xf numFmtId="0" fontId="33" fillId="8" borderId="0" xfId="0" applyFont="1" applyFill="1" applyAlignment="1">
      <alignment horizontal="center" vertical="center"/>
    </xf>
    <xf numFmtId="164" fontId="11" fillId="8" borderId="26" xfId="0" applyNumberFormat="1"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9" xfId="0" applyFont="1" applyFill="1" applyBorder="1" applyAlignment="1">
      <alignment horizontal="center" vertical="center" wrapText="1"/>
    </xf>
    <xf numFmtId="167" fontId="11" fillId="7" borderId="41" xfId="0" applyNumberFormat="1" applyFont="1" applyFill="1" applyBorder="1" applyAlignment="1">
      <alignment horizontal="center" vertical="center" wrapText="1"/>
    </xf>
    <xf numFmtId="167" fontId="11" fillId="7" borderId="23"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33" fillId="0" borderId="38" xfId="0" applyFont="1" applyBorder="1" applyAlignment="1">
      <alignment horizontal="center" vertical="center"/>
    </xf>
    <xf numFmtId="0" fontId="33" fillId="2" borderId="38" xfId="0" applyFont="1" applyFill="1" applyBorder="1" applyAlignment="1">
      <alignment horizontal="center" vertical="center"/>
    </xf>
    <xf numFmtId="0" fontId="9" fillId="2" borderId="34" xfId="0" applyFont="1" applyFill="1" applyBorder="1" applyAlignment="1">
      <alignment vertical="center" wrapText="1"/>
    </xf>
    <xf numFmtId="167" fontId="11" fillId="7" borderId="40" xfId="0" applyNumberFormat="1" applyFont="1" applyFill="1" applyBorder="1" applyAlignment="1">
      <alignment horizontal="center" vertical="center" wrapText="1"/>
    </xf>
    <xf numFmtId="0" fontId="9" fillId="2" borderId="33" xfId="0" applyFont="1" applyFill="1" applyBorder="1" applyAlignment="1">
      <alignment horizontal="left" vertical="center" wrapText="1"/>
    </xf>
    <xf numFmtId="164" fontId="11" fillId="0" borderId="18" xfId="0" applyNumberFormat="1" applyFont="1" applyBorder="1" applyAlignment="1">
      <alignment horizontal="center" vertical="center" wrapText="1"/>
    </xf>
    <xf numFmtId="0" fontId="11" fillId="2" borderId="18" xfId="0" applyFont="1" applyFill="1" applyBorder="1" applyAlignment="1">
      <alignment horizontal="center" vertical="center" wrapText="1"/>
    </xf>
    <xf numFmtId="0" fontId="33" fillId="0" borderId="18"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9" fillId="2" borderId="36" xfId="0" applyFont="1" applyFill="1" applyBorder="1" applyAlignment="1">
      <alignment horizontal="left" vertical="center" wrapText="1"/>
    </xf>
    <xf numFmtId="0" fontId="9" fillId="8" borderId="33" xfId="0" applyFont="1" applyFill="1" applyBorder="1" applyAlignment="1">
      <alignment horizontal="center" vertical="center" wrapText="1"/>
    </xf>
    <xf numFmtId="0" fontId="9" fillId="8" borderId="22" xfId="0" applyFont="1" applyFill="1" applyBorder="1" applyAlignment="1">
      <alignment horizontal="center" vertical="center" wrapText="1"/>
    </xf>
    <xf numFmtId="167" fontId="11" fillId="16" borderId="18" xfId="0" applyNumberFormat="1" applyFont="1" applyFill="1" applyBorder="1" applyAlignment="1">
      <alignment horizontal="center" vertical="center" wrapText="1"/>
    </xf>
    <xf numFmtId="168" fontId="11" fillId="16" borderId="18" xfId="0" applyNumberFormat="1" applyFont="1" applyFill="1" applyBorder="1" applyAlignment="1">
      <alignment horizontal="center" vertical="center" wrapText="1"/>
    </xf>
    <xf numFmtId="0" fontId="33" fillId="8" borderId="18" xfId="0" applyFont="1" applyFill="1" applyBorder="1" applyAlignment="1">
      <alignment horizontal="center" vertical="center"/>
    </xf>
    <xf numFmtId="0" fontId="9" fillId="8" borderId="26" xfId="0" applyFont="1" applyFill="1" applyBorder="1" applyAlignment="1">
      <alignment horizontal="center" vertical="center" wrapText="1"/>
    </xf>
    <xf numFmtId="0" fontId="9" fillId="8" borderId="29" xfId="0" applyFont="1" applyFill="1" applyBorder="1" applyAlignment="1">
      <alignment horizontal="center" vertical="center" wrapText="1"/>
    </xf>
    <xf numFmtId="0" fontId="11" fillId="16" borderId="18" xfId="0" applyFont="1" applyFill="1" applyBorder="1" applyAlignment="1">
      <alignment horizontal="center" vertical="center" wrapText="1"/>
    </xf>
    <xf numFmtId="9" fontId="11" fillId="8" borderId="18" xfId="0" applyNumberFormat="1" applyFont="1" applyFill="1" applyBorder="1" applyAlignment="1">
      <alignment horizontal="center" vertical="center" wrapText="1"/>
    </xf>
    <xf numFmtId="0" fontId="9" fillId="0" borderId="33" xfId="0" applyFont="1" applyBorder="1" applyAlignment="1">
      <alignment horizontal="center" vertical="center" wrapText="1"/>
    </xf>
    <xf numFmtId="9" fontId="11" fillId="0" borderId="18" xfId="0" applyNumberFormat="1" applyFont="1" applyBorder="1" applyAlignment="1">
      <alignment horizontal="center" vertical="center" wrapText="1"/>
    </xf>
    <xf numFmtId="0" fontId="9" fillId="2" borderId="39" xfId="0" applyFont="1" applyFill="1" applyBorder="1" applyAlignment="1">
      <alignment horizontal="center" vertical="center" wrapText="1"/>
    </xf>
    <xf numFmtId="0" fontId="20" fillId="0" borderId="29" xfId="0" applyFont="1" applyBorder="1" applyAlignment="1">
      <alignment horizontal="center" vertical="center"/>
    </xf>
    <xf numFmtId="165" fontId="11" fillId="7" borderId="27" xfId="0" applyNumberFormat="1" applyFont="1" applyFill="1" applyBorder="1" applyAlignment="1">
      <alignment horizontal="center" vertical="center" wrapText="1"/>
    </xf>
    <xf numFmtId="165" fontId="11" fillId="7" borderId="39" xfId="0" applyNumberFormat="1" applyFont="1" applyFill="1" applyBorder="1" applyAlignment="1">
      <alignment horizontal="center" vertical="center" wrapText="1"/>
    </xf>
    <xf numFmtId="0" fontId="20" fillId="0" borderId="18" xfId="0" applyFont="1" applyBorder="1" applyAlignment="1">
      <alignment horizontal="center" vertical="center"/>
    </xf>
    <xf numFmtId="0" fontId="11" fillId="2" borderId="39" xfId="0" applyFont="1" applyFill="1" applyBorder="1" applyAlignment="1">
      <alignment horizontal="left" vertical="center" wrapText="1"/>
    </xf>
    <xf numFmtId="16" fontId="11" fillId="0" borderId="29" xfId="0" applyNumberFormat="1" applyFont="1" applyBorder="1" applyAlignment="1">
      <alignment horizontal="center" vertical="center" wrapText="1"/>
    </xf>
    <xf numFmtId="0" fontId="28" fillId="2" borderId="39" xfId="0" applyFont="1" applyFill="1" applyBorder="1" applyAlignment="1">
      <alignment horizontal="left" vertical="center" wrapText="1"/>
    </xf>
    <xf numFmtId="165" fontId="11" fillId="13" borderId="27" xfId="0" applyNumberFormat="1" applyFont="1" applyFill="1" applyBorder="1" applyAlignment="1">
      <alignment horizontal="center" vertical="center" wrapText="1"/>
    </xf>
    <xf numFmtId="165" fontId="11" fillId="13" borderId="39" xfId="0" applyNumberFormat="1" applyFont="1" applyFill="1" applyBorder="1" applyAlignment="1">
      <alignment horizontal="center" vertical="center" wrapText="1"/>
    </xf>
    <xf numFmtId="166" fontId="9" fillId="13" borderId="19" xfId="0" applyNumberFormat="1" applyFont="1" applyFill="1" applyBorder="1" applyAlignment="1">
      <alignment horizontal="center" vertical="center" wrapText="1"/>
    </xf>
    <xf numFmtId="166" fontId="9" fillId="13" borderId="27" xfId="0" applyNumberFormat="1" applyFont="1" applyFill="1" applyBorder="1" applyAlignment="1">
      <alignment horizontal="center" vertical="center" wrapText="1"/>
    </xf>
    <xf numFmtId="0" fontId="13" fillId="6" borderId="19" xfId="0" applyFont="1" applyFill="1" applyBorder="1" applyAlignment="1">
      <alignment vertical="center" wrapText="1"/>
    </xf>
    <xf numFmtId="0" fontId="35" fillId="2" borderId="19" xfId="0" applyFont="1" applyFill="1" applyBorder="1" applyAlignment="1">
      <alignment horizontal="left" vertical="center" wrapText="1"/>
    </xf>
    <xf numFmtId="0" fontId="18" fillId="0" borderId="18" xfId="0" applyFont="1" applyBorder="1" applyAlignment="1">
      <alignment horizontal="center" vertical="center"/>
    </xf>
    <xf numFmtId="164" fontId="18" fillId="0" borderId="17" xfId="0" applyNumberFormat="1" applyFont="1" applyBorder="1" applyAlignment="1">
      <alignment horizontal="center" vertical="center" wrapText="1"/>
    </xf>
    <xf numFmtId="0" fontId="18" fillId="0" borderId="29" xfId="0" applyFont="1" applyBorder="1" applyAlignment="1">
      <alignment horizontal="center" vertical="center"/>
    </xf>
    <xf numFmtId="0" fontId="19" fillId="0" borderId="26" xfId="0" applyFont="1" applyBorder="1" applyAlignment="1">
      <alignment horizontal="center" vertical="center"/>
    </xf>
    <xf numFmtId="165" fontId="34" fillId="7" borderId="27" xfId="0" applyNumberFormat="1" applyFont="1" applyFill="1" applyBorder="1" applyAlignment="1">
      <alignment horizontal="center" vertical="center" wrapText="1"/>
    </xf>
    <xf numFmtId="165" fontId="34" fillId="7" borderId="39" xfId="0" applyNumberFormat="1" applyFont="1" applyFill="1" applyBorder="1" applyAlignment="1">
      <alignment horizontal="center" vertical="center" wrapText="1"/>
    </xf>
    <xf numFmtId="165" fontId="11" fillId="6" borderId="23" xfId="0" applyNumberFormat="1" applyFont="1" applyFill="1" applyBorder="1" applyAlignment="1">
      <alignment horizontal="center" vertical="center" wrapText="1"/>
    </xf>
    <xf numFmtId="165" fontId="11" fillId="6" borderId="41" xfId="0" applyNumberFormat="1" applyFont="1" applyFill="1" applyBorder="1" applyAlignment="1">
      <alignment horizontal="center" vertical="center" wrapText="1"/>
    </xf>
    <xf numFmtId="0" fontId="36" fillId="2" borderId="27" xfId="0" applyFont="1" applyFill="1" applyBorder="1" applyAlignment="1">
      <alignment horizontal="left" vertical="center" wrapText="1"/>
    </xf>
    <xf numFmtId="165" fontId="11" fillId="7" borderId="42" xfId="0" applyNumberFormat="1" applyFont="1" applyFill="1" applyBorder="1" applyAlignment="1">
      <alignment horizontal="center" vertical="center" wrapText="1"/>
    </xf>
    <xf numFmtId="166" fontId="9" fillId="7" borderId="33" xfId="0" applyNumberFormat="1" applyFont="1" applyFill="1" applyBorder="1" applyAlignment="1">
      <alignment horizontal="center" vertical="center" wrapText="1"/>
    </xf>
    <xf numFmtId="0" fontId="13" fillId="0" borderId="18" xfId="0" applyFont="1" applyBorder="1" applyAlignment="1">
      <alignment vertical="center" wrapText="1"/>
    </xf>
    <xf numFmtId="0" fontId="37" fillId="0" borderId="0" xfId="0" applyFont="1" applyAlignment="1">
      <alignment vertical="center"/>
    </xf>
    <xf numFmtId="9" fontId="20" fillId="0" borderId="29" xfId="0" applyNumberFormat="1" applyFont="1" applyBorder="1" applyAlignment="1">
      <alignment horizontal="center" vertical="center"/>
    </xf>
    <xf numFmtId="166" fontId="9" fillId="7" borderId="23" xfId="0" applyNumberFormat="1" applyFont="1" applyFill="1" applyBorder="1" applyAlignment="1">
      <alignment vertical="center" wrapText="1"/>
    </xf>
    <xf numFmtId="166" fontId="9" fillId="7" borderId="19" xfId="0" applyNumberFormat="1" applyFont="1" applyFill="1" applyBorder="1" applyAlignment="1">
      <alignment horizontal="center" vertical="center"/>
    </xf>
    <xf numFmtId="165" fontId="11" fillId="0" borderId="28" xfId="0" applyNumberFormat="1" applyFont="1" applyBorder="1" applyAlignment="1">
      <alignment horizontal="center" vertical="center" wrapText="1"/>
    </xf>
    <xf numFmtId="166" fontId="9" fillId="7" borderId="27" xfId="0" applyNumberFormat="1" applyFont="1" applyFill="1" applyBorder="1" applyAlignment="1">
      <alignment horizontal="center" vertical="center"/>
    </xf>
    <xf numFmtId="165" fontId="11" fillId="0" borderId="29" xfId="0" applyNumberFormat="1" applyFont="1" applyBorder="1" applyAlignment="1">
      <alignment horizontal="center" vertical="center" wrapText="1"/>
    </xf>
    <xf numFmtId="165" fontId="11" fillId="0" borderId="29" xfId="0" applyNumberFormat="1" applyFont="1" applyBorder="1" applyAlignment="1">
      <alignment horizontal="center" vertical="center"/>
    </xf>
    <xf numFmtId="165" fontId="11" fillId="2" borderId="42" xfId="0" applyNumberFormat="1" applyFont="1" applyFill="1" applyBorder="1" applyAlignment="1">
      <alignment horizontal="center" vertical="center" wrapText="1"/>
    </xf>
    <xf numFmtId="0" fontId="9" fillId="13" borderId="34" xfId="0" applyFont="1" applyFill="1" applyBorder="1" applyAlignment="1">
      <alignment horizontal="center" vertical="center" wrapText="1"/>
    </xf>
    <xf numFmtId="0" fontId="11" fillId="13" borderId="18" xfId="0" applyFont="1" applyFill="1" applyBorder="1" applyAlignment="1">
      <alignment horizontal="center" vertical="center" wrapText="1"/>
    </xf>
    <xf numFmtId="0" fontId="9" fillId="17" borderId="18" xfId="0" applyFont="1" applyFill="1" applyBorder="1" applyAlignment="1">
      <alignment vertical="center" wrapText="1"/>
    </xf>
    <xf numFmtId="0" fontId="9" fillId="13" borderId="40" xfId="0" applyFont="1" applyFill="1" applyBorder="1" applyAlignment="1">
      <alignment horizontal="center" vertical="center" wrapText="1"/>
    </xf>
    <xf numFmtId="0" fontId="11" fillId="17" borderId="19" xfId="0" applyFont="1" applyFill="1" applyBorder="1" applyAlignment="1">
      <alignment horizontal="left" vertical="center" wrapText="1"/>
    </xf>
    <xf numFmtId="9" fontId="13" fillId="13" borderId="18" xfId="0" applyNumberFormat="1" applyFont="1" applyFill="1" applyBorder="1" applyAlignment="1">
      <alignment horizontal="center" vertical="center" wrapText="1"/>
    </xf>
    <xf numFmtId="0" fontId="13" fillId="13" borderId="18" xfId="0" applyFont="1" applyFill="1" applyBorder="1" applyAlignment="1">
      <alignment horizontal="center" vertical="center" wrapText="1"/>
    </xf>
    <xf numFmtId="164" fontId="13" fillId="13" borderId="37" xfId="0" applyNumberFormat="1" applyFont="1" applyFill="1" applyBorder="1" applyAlignment="1">
      <alignment horizontal="center" vertical="center" wrapText="1"/>
    </xf>
    <xf numFmtId="164" fontId="13" fillId="13" borderId="18" xfId="0" applyNumberFormat="1" applyFont="1" applyFill="1" applyBorder="1" applyAlignment="1">
      <alignment horizontal="center" vertical="center" wrapText="1"/>
    </xf>
    <xf numFmtId="9" fontId="14" fillId="13" borderId="18" xfId="0" applyNumberFormat="1" applyFont="1" applyFill="1" applyBorder="1" applyAlignment="1">
      <alignment horizontal="center" vertical="center" wrapText="1"/>
    </xf>
    <xf numFmtId="165" fontId="11" fillId="17" borderId="27" xfId="0" applyNumberFormat="1" applyFont="1" applyFill="1" applyBorder="1" applyAlignment="1">
      <alignment horizontal="center" vertical="center" wrapText="1"/>
    </xf>
    <xf numFmtId="165" fontId="11" fillId="17" borderId="39" xfId="0" applyNumberFormat="1" applyFont="1" applyFill="1" applyBorder="1" applyAlignment="1">
      <alignment horizontal="center" vertical="center" wrapText="1"/>
    </xf>
    <xf numFmtId="0" fontId="23" fillId="13" borderId="39" xfId="0" applyFont="1" applyFill="1" applyBorder="1" applyAlignment="1">
      <alignment horizontal="center" vertical="center" wrapText="1"/>
    </xf>
    <xf numFmtId="0" fontId="10" fillId="13" borderId="18" xfId="0" applyFont="1" applyFill="1" applyBorder="1" applyAlignment="1">
      <alignment horizontal="center" vertical="center" wrapText="1"/>
    </xf>
    <xf numFmtId="0" fontId="13" fillId="17" borderId="18" xfId="0" applyFont="1" applyFill="1" applyBorder="1" applyAlignment="1">
      <alignment horizontal="center" vertical="center" wrapText="1"/>
    </xf>
    <xf numFmtId="0" fontId="15" fillId="13" borderId="38" xfId="0" applyFont="1" applyFill="1" applyBorder="1" applyAlignment="1">
      <alignment horizontal="center" vertical="center"/>
    </xf>
    <xf numFmtId="0" fontId="9" fillId="13" borderId="36" xfId="0" applyFont="1" applyFill="1" applyBorder="1" applyAlignment="1">
      <alignment horizontal="center" vertical="center" wrapText="1"/>
    </xf>
    <xf numFmtId="0" fontId="9" fillId="13" borderId="39" xfId="0" applyFont="1" applyFill="1" applyBorder="1" applyAlignment="1">
      <alignment horizontal="center" vertical="center" wrapText="1"/>
    </xf>
    <xf numFmtId="0" fontId="12" fillId="17" borderId="27" xfId="0" applyFont="1" applyFill="1" applyBorder="1" applyAlignment="1">
      <alignment horizontal="left" vertical="center" wrapText="1"/>
    </xf>
    <xf numFmtId="165" fontId="9" fillId="13" borderId="18" xfId="0" applyNumberFormat="1" applyFont="1" applyFill="1" applyBorder="1" applyAlignment="1">
      <alignment horizontal="center" vertical="center" wrapText="1"/>
    </xf>
    <xf numFmtId="165" fontId="9" fillId="17" borderId="18" xfId="0" applyNumberFormat="1" applyFont="1" applyFill="1" applyBorder="1" applyAlignment="1">
      <alignment horizontal="center" vertical="center" wrapText="1"/>
    </xf>
    <xf numFmtId="0" fontId="11" fillId="17" borderId="38" xfId="0" applyFont="1" applyFill="1" applyBorder="1" applyAlignment="1">
      <alignment vertical="center" wrapText="1"/>
    </xf>
    <xf numFmtId="0" fontId="9" fillId="7" borderId="19" xfId="0" applyFont="1" applyFill="1" applyBorder="1" applyAlignment="1">
      <alignment horizontal="left" vertical="center" wrapText="1"/>
    </xf>
    <xf numFmtId="0" fontId="9" fillId="7" borderId="19" xfId="0" applyFont="1" applyFill="1" applyBorder="1" applyAlignment="1">
      <alignment horizontal="center" vertical="center" wrapText="1"/>
    </xf>
    <xf numFmtId="0" fontId="11" fillId="0" borderId="22" xfId="0" applyFont="1" applyBorder="1" applyAlignment="1">
      <alignment vertical="center" wrapText="1"/>
    </xf>
    <xf numFmtId="165" fontId="9" fillId="4" borderId="19" xfId="0" applyNumberFormat="1" applyFont="1" applyFill="1" applyBorder="1" applyAlignment="1">
      <alignment horizontal="center" vertical="center" wrapText="1"/>
    </xf>
    <xf numFmtId="0" fontId="9" fillId="7" borderId="23" xfId="0" applyFont="1" applyFill="1" applyBorder="1" applyAlignment="1">
      <alignment horizontal="left" vertical="center" wrapText="1"/>
    </xf>
    <xf numFmtId="0" fontId="9" fillId="7" borderId="23" xfId="0" applyFont="1" applyFill="1" applyBorder="1" applyAlignment="1">
      <alignment horizontal="center" vertical="center" wrapText="1"/>
    </xf>
    <xf numFmtId="0" fontId="11" fillId="0" borderId="32" xfId="0" applyFont="1" applyBorder="1" applyAlignment="1">
      <alignment vertical="center" wrapText="1"/>
    </xf>
    <xf numFmtId="165" fontId="9" fillId="4" borderId="23" xfId="0" applyNumberFormat="1" applyFont="1" applyFill="1" applyBorder="1" applyAlignment="1">
      <alignment horizontal="center" vertical="center" wrapText="1"/>
    </xf>
    <xf numFmtId="0" fontId="9" fillId="7" borderId="27" xfId="0" applyFont="1" applyFill="1" applyBorder="1" applyAlignment="1">
      <alignment horizontal="left" vertical="center" wrapText="1"/>
    </xf>
    <xf numFmtId="0" fontId="9" fillId="7" borderId="27" xfId="0" applyFont="1" applyFill="1" applyBorder="1" applyAlignment="1">
      <alignment horizontal="center" vertical="center" wrapText="1"/>
    </xf>
    <xf numFmtId="0" fontId="11" fillId="0" borderId="26" xfId="0" applyFont="1" applyBorder="1" applyAlignment="1">
      <alignment vertical="center" wrapText="1"/>
    </xf>
    <xf numFmtId="165" fontId="9" fillId="4" borderId="27" xfId="0" applyNumberFormat="1" applyFont="1" applyFill="1" applyBorder="1" applyAlignment="1">
      <alignment horizontal="center" vertical="center" wrapText="1"/>
    </xf>
    <xf numFmtId="165" fontId="9" fillId="7" borderId="18" xfId="0" applyNumberFormat="1" applyFont="1" applyFill="1" applyBorder="1" applyAlignment="1">
      <alignment vertical="center" wrapText="1"/>
    </xf>
    <xf numFmtId="0" fontId="9" fillId="7" borderId="18" xfId="0" applyFont="1" applyFill="1" applyBorder="1" applyAlignment="1">
      <alignment horizontal="left" vertical="center" wrapText="1"/>
    </xf>
    <xf numFmtId="165" fontId="9" fillId="4" borderId="18" xfId="0" applyNumberFormat="1" applyFont="1" applyFill="1" applyBorder="1" applyAlignment="1">
      <alignment horizontal="center" vertical="center" wrapText="1"/>
    </xf>
    <xf numFmtId="0" fontId="11" fillId="4" borderId="18" xfId="0" applyFont="1" applyFill="1" applyBorder="1" applyAlignment="1">
      <alignment vertical="center" wrapText="1"/>
    </xf>
    <xf numFmtId="0" fontId="11" fillId="4" borderId="37" xfId="0" applyFont="1" applyFill="1" applyBorder="1" applyAlignment="1">
      <alignment vertical="center" wrapText="1"/>
    </xf>
    <xf numFmtId="0" fontId="11" fillId="4" borderId="27" xfId="0" applyFont="1" applyFill="1" applyBorder="1" applyAlignment="1">
      <alignment vertical="center" wrapText="1"/>
    </xf>
    <xf numFmtId="0" fontId="11" fillId="4" borderId="19"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7" fillId="18" borderId="19" xfId="0" applyFont="1" applyFill="1" applyBorder="1" applyAlignment="1">
      <alignment horizontal="center" vertical="center"/>
    </xf>
    <xf numFmtId="0" fontId="38" fillId="4" borderId="19" xfId="0" applyFont="1" applyFill="1" applyBorder="1" applyAlignment="1">
      <alignment vertical="center" wrapText="1"/>
    </xf>
    <xf numFmtId="166" fontId="9" fillId="7" borderId="35" xfId="0" applyNumberFormat="1" applyFont="1" applyFill="1" applyBorder="1" applyAlignment="1">
      <alignment horizontal="center" vertical="center" wrapText="1"/>
    </xf>
    <xf numFmtId="0" fontId="7" fillId="18" borderId="23" xfId="0" applyFont="1" applyFill="1" applyBorder="1" applyAlignment="1">
      <alignment horizontal="center" vertical="center"/>
    </xf>
    <xf numFmtId="0" fontId="38" fillId="4" borderId="23" xfId="0" applyFont="1" applyFill="1" applyBorder="1" applyAlignment="1">
      <alignment vertical="center" wrapText="1"/>
    </xf>
    <xf numFmtId="166" fontId="9" fillId="7" borderId="36" xfId="0" applyNumberFormat="1" applyFont="1" applyFill="1" applyBorder="1" applyAlignment="1">
      <alignment horizontal="center" vertical="center" wrapText="1"/>
    </xf>
    <xf numFmtId="0" fontId="7" fillId="18" borderId="27" xfId="0" applyFont="1" applyFill="1" applyBorder="1" applyAlignment="1">
      <alignment horizontal="center" vertical="center"/>
    </xf>
    <xf numFmtId="0" fontId="38" fillId="4" borderId="27" xfId="0" applyFont="1" applyFill="1" applyBorder="1" applyAlignment="1">
      <alignment vertical="center" wrapText="1"/>
    </xf>
    <xf numFmtId="166" fontId="9" fillId="7" borderId="34" xfId="0" applyNumberFormat="1" applyFont="1" applyFill="1" applyBorder="1" applyAlignment="1">
      <alignment horizontal="center" vertical="center" wrapText="1"/>
    </xf>
    <xf numFmtId="165" fontId="9" fillId="4" borderId="35" xfId="0" applyNumberFormat="1" applyFont="1" applyFill="1" applyBorder="1" applyAlignment="1">
      <alignment horizontal="center" vertical="center" wrapText="1"/>
    </xf>
    <xf numFmtId="165" fontId="9" fillId="4" borderId="36" xfId="0" applyNumberFormat="1" applyFont="1" applyFill="1" applyBorder="1" applyAlignment="1">
      <alignment horizontal="center" vertical="center" wrapText="1"/>
    </xf>
    <xf numFmtId="165" fontId="9" fillId="4" borderId="34" xfId="0" applyNumberFormat="1" applyFont="1" applyFill="1" applyBorder="1" applyAlignment="1">
      <alignment horizontal="center" vertical="center" wrapText="1"/>
    </xf>
    <xf numFmtId="0" fontId="9" fillId="4" borderId="18" xfId="0" applyFont="1" applyFill="1" applyBorder="1" applyAlignment="1">
      <alignment vertical="center" wrapText="1"/>
    </xf>
    <xf numFmtId="0" fontId="11" fillId="4" borderId="23" xfId="0" applyFont="1" applyFill="1" applyBorder="1" applyAlignment="1">
      <alignment vertical="center" wrapText="1"/>
    </xf>
    <xf numFmtId="166" fontId="9" fillId="7" borderId="19" xfId="0" applyNumberFormat="1" applyFont="1" applyFill="1" applyBorder="1" applyAlignment="1">
      <alignment vertical="center" wrapText="1"/>
    </xf>
    <xf numFmtId="0" fontId="9" fillId="18" borderId="23" xfId="0" applyFont="1" applyFill="1" applyBorder="1" applyAlignment="1">
      <alignment horizontal="left" vertical="center" wrapText="1"/>
    </xf>
    <xf numFmtId="0" fontId="9" fillId="18" borderId="23" xfId="0" applyFont="1" applyFill="1" applyBorder="1" applyAlignment="1">
      <alignment horizontal="center" vertical="center" wrapText="1"/>
    </xf>
    <xf numFmtId="0" fontId="11" fillId="7" borderId="38" xfId="0" applyFont="1" applyFill="1" applyBorder="1" applyAlignment="1">
      <alignment horizontal="center" vertical="center" wrapText="1"/>
    </xf>
    <xf numFmtId="0" fontId="8" fillId="0" borderId="22" xfId="0" applyFont="1" applyBorder="1" applyAlignment="1">
      <alignment horizontal="center" vertical="center" wrapText="1"/>
    </xf>
    <xf numFmtId="167" fontId="27" fillId="14" borderId="18" xfId="0" applyNumberFormat="1" applyFont="1" applyFill="1" applyBorder="1" applyAlignment="1">
      <alignment horizontal="center" vertical="center" wrapText="1"/>
    </xf>
    <xf numFmtId="167" fontId="27" fillId="14" borderId="37" xfId="0" applyNumberFormat="1" applyFont="1" applyFill="1" applyBorder="1" applyAlignment="1">
      <alignment horizontal="center" vertical="center" wrapText="1"/>
    </xf>
    <xf numFmtId="168" fontId="27" fillId="14" borderId="19" xfId="0" applyNumberFormat="1" applyFont="1" applyFill="1" applyBorder="1" applyAlignment="1">
      <alignment horizontal="center" vertical="center" wrapText="1"/>
    </xf>
    <xf numFmtId="0" fontId="8" fillId="0" borderId="32" xfId="0" applyFont="1" applyBorder="1" applyAlignment="1">
      <alignment horizontal="center" vertical="center" wrapText="1"/>
    </xf>
    <xf numFmtId="167" fontId="27" fillId="14" borderId="27" xfId="0" applyNumberFormat="1" applyFont="1" applyFill="1" applyBorder="1" applyAlignment="1">
      <alignment horizontal="center" vertical="center" wrapText="1"/>
    </xf>
    <xf numFmtId="167" fontId="27" fillId="14" borderId="39" xfId="0" applyNumberFormat="1" applyFont="1" applyFill="1" applyBorder="1" applyAlignment="1">
      <alignment horizontal="center" vertical="center" wrapText="1"/>
    </xf>
    <xf numFmtId="168" fontId="27" fillId="14" borderId="23" xfId="0" applyNumberFormat="1" applyFont="1" applyFill="1" applyBorder="1" applyAlignment="1">
      <alignment horizontal="center" vertical="center" wrapText="1"/>
    </xf>
    <xf numFmtId="168" fontId="27" fillId="14" borderId="27" xfId="0" applyNumberFormat="1"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0" fillId="0" borderId="18" xfId="0" applyFont="1" applyBorder="1" applyAlignment="1">
      <alignment vertical="center" wrapText="1"/>
    </xf>
    <xf numFmtId="0" fontId="17" fillId="0" borderId="18" xfId="0" applyFont="1" applyBorder="1" applyAlignment="1">
      <alignment vertical="center" wrapText="1"/>
    </xf>
    <xf numFmtId="167" fontId="20" fillId="14" borderId="18" xfId="0" applyNumberFormat="1" applyFont="1" applyFill="1" applyBorder="1" applyAlignment="1">
      <alignment horizontal="center" vertical="center" wrapText="1"/>
    </xf>
    <xf numFmtId="167" fontId="22" fillId="14" borderId="37" xfId="0" applyNumberFormat="1" applyFont="1" applyFill="1" applyBorder="1" applyAlignment="1">
      <alignment horizontal="center" vertical="center" wrapText="1"/>
    </xf>
    <xf numFmtId="0" fontId="10" fillId="0" borderId="28" xfId="0" applyFont="1" applyBorder="1" applyAlignment="1">
      <alignment vertical="center" wrapText="1"/>
    </xf>
    <xf numFmtId="0" fontId="17" fillId="0" borderId="28" xfId="0" applyFont="1" applyBorder="1" applyAlignment="1">
      <alignment vertical="center" wrapText="1"/>
    </xf>
    <xf numFmtId="0" fontId="11" fillId="2" borderId="36"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167" fontId="20" fillId="14" borderId="18" xfId="0" applyNumberFormat="1" applyFont="1" applyFill="1" applyBorder="1" applyAlignment="1">
      <alignment horizontal="center" vertical="center"/>
    </xf>
    <xf numFmtId="167" fontId="20" fillId="14" borderId="37" xfId="0" applyNumberFormat="1" applyFont="1" applyFill="1" applyBorder="1" applyAlignment="1">
      <alignment horizontal="center" vertical="center"/>
    </xf>
    <xf numFmtId="167" fontId="20" fillId="14" borderId="27" xfId="0" applyNumberFormat="1" applyFont="1" applyFill="1" applyBorder="1" applyAlignment="1">
      <alignment horizontal="center" vertical="center"/>
    </xf>
    <xf numFmtId="167" fontId="20" fillId="14" borderId="39" xfId="0" applyNumberFormat="1" applyFont="1" applyFill="1" applyBorder="1" applyAlignment="1">
      <alignment horizontal="center" vertical="center"/>
    </xf>
    <xf numFmtId="168" fontId="22" fillId="14" borderId="19" xfId="0" applyNumberFormat="1" applyFont="1" applyFill="1" applyBorder="1" applyAlignment="1">
      <alignment vertical="center" wrapText="1"/>
    </xf>
    <xf numFmtId="0" fontId="17" fillId="0" borderId="30" xfId="0" applyFont="1" applyBorder="1" applyAlignment="1">
      <alignment horizontal="center" vertical="center" wrapText="1"/>
    </xf>
    <xf numFmtId="0" fontId="15" fillId="0" borderId="31" xfId="0" applyFont="1" applyBorder="1" applyAlignment="1">
      <alignment vertical="center" wrapText="1"/>
    </xf>
    <xf numFmtId="0" fontId="20" fillId="14" borderId="39" xfId="0" applyFont="1" applyFill="1" applyBorder="1" applyAlignment="1">
      <alignment horizontal="center" vertical="center"/>
    </xf>
    <xf numFmtId="0" fontId="20" fillId="14" borderId="37" xfId="0" applyFont="1" applyFill="1" applyBorder="1" applyAlignment="1">
      <alignment horizontal="center" vertical="center" wrapText="1"/>
    </xf>
    <xf numFmtId="0" fontId="20" fillId="14" borderId="27" xfId="0" applyFont="1" applyFill="1" applyBorder="1" applyAlignment="1">
      <alignment horizontal="center" vertical="center"/>
    </xf>
    <xf numFmtId="0" fontId="22" fillId="0" borderId="18" xfId="0" applyFont="1" applyBorder="1" applyAlignment="1">
      <alignment horizontal="center" vertical="center"/>
    </xf>
    <xf numFmtId="168" fontId="22" fillId="14" borderId="37" xfId="0" applyNumberFormat="1" applyFont="1" applyFill="1" applyBorder="1" applyAlignment="1">
      <alignment horizontal="center" vertical="center" wrapText="1"/>
    </xf>
    <xf numFmtId="164" fontId="20" fillId="0" borderId="22" xfId="0" applyNumberFormat="1" applyFont="1" applyBorder="1" applyAlignment="1">
      <alignment horizontal="center" vertical="center" wrapText="1"/>
    </xf>
    <xf numFmtId="167" fontId="20" fillId="14" borderId="23" xfId="0" applyNumberFormat="1" applyFont="1" applyFill="1" applyBorder="1" applyAlignment="1">
      <alignment horizontal="center" vertical="center" wrapText="1"/>
    </xf>
    <xf numFmtId="167" fontId="20" fillId="14" borderId="41" xfId="0" applyNumberFormat="1" applyFont="1" applyFill="1" applyBorder="1" applyAlignment="1">
      <alignment horizontal="center" vertical="center" wrapText="1"/>
    </xf>
    <xf numFmtId="168" fontId="22" fillId="14" borderId="41" xfId="0" applyNumberFormat="1" applyFont="1" applyFill="1" applyBorder="1" applyAlignment="1">
      <alignment horizontal="center" vertical="center" wrapText="1"/>
    </xf>
    <xf numFmtId="172" fontId="9" fillId="2" borderId="39" xfId="0" applyNumberFormat="1" applyFont="1" applyFill="1" applyBorder="1" applyAlignment="1">
      <alignment horizontal="center" vertical="center" wrapText="1"/>
    </xf>
    <xf numFmtId="172" fontId="11" fillId="2" borderId="39" xfId="0" applyNumberFormat="1" applyFont="1" applyFill="1" applyBorder="1" applyAlignment="1">
      <alignment horizontal="center" vertical="center" wrapText="1"/>
    </xf>
    <xf numFmtId="164" fontId="20" fillId="0" borderId="17" xfId="0" applyNumberFormat="1" applyFont="1" applyBorder="1" applyAlignment="1">
      <alignment horizontal="center" vertical="center"/>
    </xf>
    <xf numFmtId="0" fontId="7" fillId="0" borderId="28" xfId="0" applyFont="1" applyBorder="1" applyAlignment="1">
      <alignment horizontal="center" vertical="center" wrapText="1"/>
    </xf>
    <xf numFmtId="172" fontId="9" fillId="7" borderId="39" xfId="0" applyNumberFormat="1" applyFont="1" applyFill="1" applyBorder="1" applyAlignment="1">
      <alignment horizontal="center" vertical="center" wrapText="1"/>
    </xf>
    <xf numFmtId="172" fontId="11" fillId="7" borderId="39" xfId="0" applyNumberFormat="1" applyFont="1" applyFill="1" applyBorder="1" applyAlignment="1">
      <alignment horizontal="center" vertical="center" wrapText="1"/>
    </xf>
    <xf numFmtId="166" fontId="9" fillId="7" borderId="27" xfId="0" applyNumberFormat="1" applyFont="1" applyFill="1" applyBorder="1" applyAlignment="1">
      <alignment vertical="center"/>
    </xf>
    <xf numFmtId="0" fontId="7" fillId="0" borderId="30" xfId="0" applyFont="1" applyBorder="1" applyAlignment="1">
      <alignment horizontal="center" vertical="center" wrapText="1"/>
    </xf>
    <xf numFmtId="0" fontId="13" fillId="0" borderId="26" xfId="0" applyFont="1" applyBorder="1" applyAlignment="1">
      <alignment horizontal="center" vertical="center" wrapText="1"/>
    </xf>
    <xf numFmtId="0" fontId="7" fillId="0" borderId="29" xfId="0" applyFont="1" applyBorder="1" applyAlignment="1">
      <alignment horizontal="center" vertical="center" wrapText="1"/>
    </xf>
    <xf numFmtId="0" fontId="20" fillId="0" borderId="0" xfId="0" applyFont="1" applyAlignment="1">
      <alignment horizontal="center" vertical="center" wrapText="1"/>
    </xf>
    <xf numFmtId="0" fontId="39" fillId="0" borderId="26"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0" xfId="0" applyFont="1" applyAlignment="1">
      <alignment horizontal="center" vertical="center" wrapText="1"/>
    </xf>
    <xf numFmtId="1" fontId="20" fillId="0" borderId="18" xfId="0" applyNumberFormat="1" applyFont="1" applyBorder="1" applyAlignment="1">
      <alignment horizontal="center" vertical="center" wrapText="1"/>
    </xf>
    <xf numFmtId="172" fontId="41" fillId="7" borderId="39" xfId="0" applyNumberFormat="1" applyFont="1" applyFill="1" applyBorder="1" applyAlignment="1">
      <alignment horizontal="center" vertical="center" wrapText="1"/>
    </xf>
    <xf numFmtId="172" fontId="41" fillId="2" borderId="39" xfId="0" applyNumberFormat="1" applyFont="1" applyFill="1" applyBorder="1" applyAlignment="1">
      <alignment horizontal="center" vertical="center" wrapText="1"/>
    </xf>
    <xf numFmtId="0" fontId="40" fillId="0" borderId="17" xfId="0" applyFont="1" applyBorder="1" applyAlignment="1">
      <alignment horizontal="center" vertical="center" wrapText="1"/>
    </xf>
    <xf numFmtId="0" fontId="7" fillId="0" borderId="18" xfId="0" applyFont="1" applyBorder="1" applyAlignment="1">
      <alignment horizontal="center" vertical="center" wrapText="1"/>
    </xf>
    <xf numFmtId="9" fontId="20" fillId="0" borderId="32" xfId="0" applyNumberFormat="1" applyFont="1" applyBorder="1" applyAlignment="1">
      <alignment horizontal="center" vertical="center" wrapText="1"/>
    </xf>
    <xf numFmtId="164" fontId="20" fillId="0" borderId="25" xfId="0" applyNumberFormat="1" applyFont="1" applyBorder="1" applyAlignment="1">
      <alignment horizontal="center" vertical="center" wrapText="1"/>
    </xf>
    <xf numFmtId="9" fontId="20" fillId="0" borderId="29" xfId="0" applyNumberFormat="1" applyFont="1" applyBorder="1" applyAlignment="1">
      <alignment horizontal="center" vertical="center" wrapText="1"/>
    </xf>
    <xf numFmtId="0" fontId="21" fillId="8" borderId="39" xfId="0" applyFont="1" applyFill="1" applyBorder="1" applyAlignment="1">
      <alignment vertical="center" wrapText="1"/>
    </xf>
    <xf numFmtId="0" fontId="11" fillId="0" borderId="29" xfId="0" applyFont="1" applyBorder="1" applyAlignment="1">
      <alignment horizontal="left" vertical="center" wrapText="1"/>
    </xf>
    <xf numFmtId="0" fontId="28" fillId="0" borderId="29" xfId="0" applyFont="1" applyBorder="1" applyAlignment="1">
      <alignment horizontal="left" vertical="center" wrapText="1"/>
    </xf>
    <xf numFmtId="164" fontId="20" fillId="19" borderId="39" xfId="0" applyNumberFormat="1" applyFont="1" applyFill="1" applyBorder="1" applyAlignment="1">
      <alignment horizontal="center" vertical="center" wrapText="1"/>
    </xf>
    <xf numFmtId="172" fontId="11" fillId="2" borderId="41" xfId="0" applyNumberFormat="1" applyFont="1" applyFill="1" applyBorder="1" applyAlignment="1">
      <alignment horizontal="center" vertical="center" wrapText="1"/>
    </xf>
    <xf numFmtId="164" fontId="13" fillId="0" borderId="22" xfId="0" applyNumberFormat="1" applyFont="1" applyBorder="1" applyAlignment="1">
      <alignment horizontal="center" vertical="center"/>
    </xf>
    <xf numFmtId="9" fontId="13" fillId="0" borderId="28" xfId="0" applyNumberFormat="1" applyFont="1" applyBorder="1" applyAlignment="1">
      <alignment horizontal="center" vertical="center"/>
    </xf>
    <xf numFmtId="9" fontId="14" fillId="0" borderId="28" xfId="0" applyNumberFormat="1" applyFont="1" applyBorder="1" applyAlignment="1">
      <alignment horizontal="center" vertical="center"/>
    </xf>
    <xf numFmtId="0" fontId="10" fillId="11" borderId="37" xfId="0" applyFont="1" applyFill="1" applyBorder="1" applyAlignment="1">
      <alignment horizontal="center" vertical="center" wrapText="1"/>
    </xf>
    <xf numFmtId="0" fontId="10" fillId="11" borderId="18" xfId="0" applyFont="1" applyFill="1" applyBorder="1" applyAlignment="1">
      <alignment horizontal="center" vertical="center" wrapText="1"/>
    </xf>
    <xf numFmtId="0" fontId="13" fillId="11" borderId="18" xfId="0" applyFont="1" applyFill="1" applyBorder="1" applyAlignment="1">
      <alignment horizontal="center" vertical="center" wrapText="1"/>
    </xf>
    <xf numFmtId="164" fontId="20" fillId="0" borderId="22" xfId="0" applyNumberFormat="1" applyFont="1" applyBorder="1" applyAlignment="1">
      <alignment horizontal="center" vertical="center"/>
    </xf>
    <xf numFmtId="9" fontId="20" fillId="0" borderId="22" xfId="0" applyNumberFormat="1" applyFont="1" applyBorder="1" applyAlignment="1">
      <alignment horizontal="center" vertical="center"/>
    </xf>
    <xf numFmtId="168" fontId="22" fillId="14" borderId="23" xfId="0" applyNumberFormat="1" applyFont="1" applyFill="1" applyBorder="1" applyAlignment="1">
      <alignment horizontal="center" vertical="center" wrapText="1"/>
    </xf>
    <xf numFmtId="0" fontId="22" fillId="0" borderId="17" xfId="0" applyFont="1" applyBorder="1" applyAlignment="1">
      <alignment horizontal="center" vertical="center"/>
    </xf>
    <xf numFmtId="164" fontId="20" fillId="0" borderId="26" xfId="0" applyNumberFormat="1" applyFont="1" applyBorder="1" applyAlignment="1">
      <alignment horizontal="center" vertical="center"/>
    </xf>
    <xf numFmtId="0" fontId="10" fillId="2" borderId="18" xfId="0" applyFont="1" applyFill="1" applyBorder="1" applyAlignment="1">
      <alignment horizontal="center" vertical="center" wrapText="1"/>
    </xf>
    <xf numFmtId="0" fontId="42" fillId="2" borderId="19" xfId="0" applyFont="1" applyFill="1" applyBorder="1" applyAlignment="1">
      <alignment horizontal="center" vertical="center" wrapText="1"/>
    </xf>
    <xf numFmtId="0" fontId="42" fillId="2" borderId="40" xfId="0" applyFont="1" applyFill="1" applyBorder="1" applyAlignment="1">
      <alignment horizontal="center" vertical="center" wrapText="1"/>
    </xf>
    <xf numFmtId="173" fontId="13" fillId="0" borderId="18" xfId="0" applyNumberFormat="1" applyFont="1" applyBorder="1" applyAlignment="1">
      <alignment horizontal="center" vertical="center"/>
    </xf>
    <xf numFmtId="0" fontId="43" fillId="0" borderId="0" xfId="0" applyFont="1" applyAlignment="1">
      <alignment horizontal="center" vertical="center" wrapText="1"/>
    </xf>
    <xf numFmtId="0" fontId="11" fillId="20" borderId="18" xfId="0" applyFont="1" applyFill="1" applyBorder="1" applyAlignment="1">
      <alignment vertical="center" wrapText="1"/>
    </xf>
    <xf numFmtId="0" fontId="11" fillId="20" borderId="40" xfId="0" applyFont="1" applyFill="1" applyBorder="1" applyAlignment="1">
      <alignment horizontal="center" vertical="center" wrapText="1"/>
    </xf>
    <xf numFmtId="3" fontId="14" fillId="0" borderId="18" xfId="0" applyNumberFormat="1" applyFont="1" applyBorder="1" applyAlignment="1">
      <alignment horizontal="center" vertical="center"/>
    </xf>
    <xf numFmtId="0" fontId="11" fillId="20" borderId="19" xfId="0" applyFont="1" applyFill="1" applyBorder="1" applyAlignment="1">
      <alignment horizontal="center" vertical="center" wrapText="1"/>
    </xf>
    <xf numFmtId="0" fontId="11" fillId="20" borderId="39" xfId="0" applyFont="1" applyFill="1" applyBorder="1" applyAlignment="1">
      <alignment horizontal="center" vertical="center" wrapText="1"/>
    </xf>
    <xf numFmtId="0" fontId="11" fillId="20" borderId="27"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left" vertical="center"/>
    </xf>
    <xf numFmtId="0" fontId="33" fillId="0" borderId="0" xfId="0" applyFont="1" applyAlignment="1">
      <alignment horizontal="left" vertical="center"/>
    </xf>
    <xf numFmtId="0" fontId="49" fillId="6" borderId="29" xfId="0" applyFont="1" applyFill="1" applyBorder="1" applyAlignment="1">
      <alignment horizontal="center" vertical="center" wrapText="1"/>
    </xf>
    <xf numFmtId="0" fontId="49" fillId="4" borderId="29" xfId="0" applyFont="1" applyFill="1" applyBorder="1" applyAlignment="1">
      <alignment horizontal="center" vertical="center" wrapText="1"/>
    </xf>
    <xf numFmtId="0" fontId="53" fillId="7" borderId="18" xfId="0" applyFont="1" applyFill="1" applyBorder="1" applyAlignment="1">
      <alignment horizontal="center" vertical="center" wrapText="1"/>
    </xf>
    <xf numFmtId="0" fontId="49" fillId="5" borderId="29" xfId="0" applyFont="1" applyFill="1" applyBorder="1" applyAlignment="1">
      <alignment horizontal="center" vertical="center" wrapText="1"/>
    </xf>
    <xf numFmtId="0" fontId="55" fillId="7" borderId="18" xfId="0" applyFont="1" applyFill="1" applyBorder="1" applyAlignment="1">
      <alignment horizontal="center" vertical="center" wrapText="1"/>
    </xf>
    <xf numFmtId="0" fontId="58" fillId="7" borderId="18" xfId="0" applyFont="1" applyFill="1" applyBorder="1" applyAlignment="1">
      <alignment horizontal="center" vertical="center" wrapText="1"/>
    </xf>
    <xf numFmtId="0" fontId="54" fillId="8" borderId="18" xfId="0" applyFont="1" applyFill="1" applyBorder="1" applyAlignment="1">
      <alignment horizontal="center" vertical="center" wrapText="1"/>
    </xf>
    <xf numFmtId="0" fontId="54" fillId="8" borderId="33" xfId="0" applyFont="1" applyFill="1" applyBorder="1" applyAlignment="1">
      <alignment horizontal="center" vertical="center" wrapText="1"/>
    </xf>
    <xf numFmtId="0" fontId="65" fillId="7" borderId="18" xfId="0" applyFont="1" applyFill="1" applyBorder="1" applyAlignment="1">
      <alignment horizontal="center" vertical="center" wrapText="1"/>
    </xf>
    <xf numFmtId="167" fontId="58" fillId="7" borderId="18" xfId="0" applyNumberFormat="1" applyFont="1" applyFill="1" applyBorder="1" applyAlignment="1">
      <alignment horizontal="center" vertical="center" wrapText="1"/>
    </xf>
    <xf numFmtId="167" fontId="58" fillId="7" borderId="37" xfId="0" applyNumberFormat="1" applyFont="1" applyFill="1" applyBorder="1" applyAlignment="1">
      <alignment horizontal="center" vertical="center" wrapText="1"/>
    </xf>
    <xf numFmtId="167" fontId="58" fillId="7" borderId="19" xfId="0" applyNumberFormat="1" applyFont="1" applyFill="1" applyBorder="1" applyAlignment="1">
      <alignment horizontal="center" vertical="center" wrapText="1"/>
    </xf>
    <xf numFmtId="167" fontId="58" fillId="7" borderId="27" xfId="0" applyNumberFormat="1" applyFont="1" applyFill="1" applyBorder="1" applyAlignment="1">
      <alignment horizontal="center" vertical="center" wrapText="1"/>
    </xf>
    <xf numFmtId="167" fontId="58" fillId="7" borderId="39" xfId="0" applyNumberFormat="1" applyFont="1" applyFill="1" applyBorder="1" applyAlignment="1">
      <alignment horizontal="center" vertical="center" wrapText="1"/>
    </xf>
    <xf numFmtId="0" fontId="58" fillId="7" borderId="23" xfId="0" applyFont="1" applyFill="1" applyBorder="1" applyAlignment="1">
      <alignment horizontal="center" vertical="center" wrapText="1"/>
    </xf>
    <xf numFmtId="0" fontId="55" fillId="7" borderId="33" xfId="0" applyFont="1" applyFill="1" applyBorder="1" applyAlignment="1">
      <alignment horizontal="center" vertical="center" wrapText="1"/>
    </xf>
    <xf numFmtId="0" fontId="55" fillId="7" borderId="35" xfId="0" applyFont="1" applyFill="1" applyBorder="1" applyAlignment="1">
      <alignment horizontal="center" vertical="center" wrapText="1"/>
    </xf>
    <xf numFmtId="167" fontId="58" fillId="7" borderId="18" xfId="0" applyNumberFormat="1" applyFont="1" applyFill="1" applyBorder="1" applyAlignment="1">
      <alignment horizontal="center" vertical="center"/>
    </xf>
    <xf numFmtId="167" fontId="58" fillId="7" borderId="37" xfId="0" applyNumberFormat="1" applyFont="1" applyFill="1" applyBorder="1" applyAlignment="1">
      <alignment horizontal="center" vertical="center"/>
    </xf>
    <xf numFmtId="167" fontId="58" fillId="7" borderId="28" xfId="0" applyNumberFormat="1" applyFont="1" applyFill="1" applyBorder="1" applyAlignment="1">
      <alignment horizontal="center" vertical="center" wrapText="1"/>
    </xf>
    <xf numFmtId="0" fontId="55" fillId="7" borderId="36" xfId="0" applyFont="1" applyFill="1" applyBorder="1" applyAlignment="1">
      <alignment horizontal="center" vertical="center" wrapText="1"/>
    </xf>
    <xf numFmtId="0" fontId="57" fillId="22" borderId="28" xfId="0" applyFont="1" applyFill="1" applyBorder="1" applyAlignment="1">
      <alignment horizontal="center" vertical="center" wrapText="1"/>
    </xf>
    <xf numFmtId="0" fontId="71" fillId="7" borderId="33" xfId="0" applyFont="1" applyFill="1" applyBorder="1" applyAlignment="1">
      <alignment horizontal="center" vertical="center" wrapText="1"/>
    </xf>
    <xf numFmtId="0" fontId="71" fillId="7" borderId="36" xfId="0" applyFont="1" applyFill="1" applyBorder="1" applyAlignment="1">
      <alignment horizontal="center" vertical="center" wrapText="1"/>
    </xf>
    <xf numFmtId="0" fontId="65" fillId="7" borderId="33" xfId="0" applyFont="1" applyFill="1" applyBorder="1" applyAlignment="1">
      <alignment horizontal="center" vertical="center" wrapText="1"/>
    </xf>
    <xf numFmtId="0" fontId="65" fillId="7" borderId="36" xfId="0" applyFont="1" applyFill="1" applyBorder="1" applyAlignment="1">
      <alignment horizontal="center" vertical="center" wrapText="1"/>
    </xf>
    <xf numFmtId="0" fontId="74" fillId="7" borderId="33" xfId="0" applyFont="1" applyFill="1" applyBorder="1" applyAlignment="1">
      <alignment horizontal="center" vertical="center" wrapText="1"/>
    </xf>
    <xf numFmtId="0" fontId="74" fillId="7" borderId="36" xfId="0" applyFont="1" applyFill="1" applyBorder="1" applyAlignment="1">
      <alignment horizontal="center" vertical="center" wrapText="1"/>
    </xf>
    <xf numFmtId="0" fontId="75" fillId="7" borderId="33" xfId="0" applyFont="1" applyFill="1" applyBorder="1" applyAlignment="1">
      <alignment horizontal="center" vertical="center" wrapText="1"/>
    </xf>
    <xf numFmtId="0" fontId="75" fillId="7" borderId="36" xfId="0" applyFont="1" applyFill="1" applyBorder="1" applyAlignment="1">
      <alignment horizontal="center" vertical="center" wrapText="1"/>
    </xf>
    <xf numFmtId="0" fontId="58" fillId="7" borderId="33" xfId="0" applyFont="1" applyFill="1" applyBorder="1" applyAlignment="1">
      <alignment horizontal="center" vertical="center" wrapText="1"/>
    </xf>
    <xf numFmtId="0" fontId="7" fillId="22" borderId="54" xfId="0" applyFont="1" applyFill="1" applyBorder="1" applyAlignment="1">
      <alignment horizontal="center" vertical="center"/>
    </xf>
    <xf numFmtId="0" fontId="56" fillId="23" borderId="54" xfId="0" applyFont="1" applyFill="1" applyBorder="1" applyAlignment="1">
      <alignment vertical="center" wrapText="1"/>
    </xf>
    <xf numFmtId="164" fontId="72" fillId="0" borderId="28" xfId="0" applyNumberFormat="1" applyFont="1" applyBorder="1" applyAlignment="1">
      <alignment horizontal="center" vertical="center" wrapText="1"/>
    </xf>
    <xf numFmtId="0" fontId="72" fillId="0" borderId="28" xfId="0" applyFont="1" applyBorder="1" applyAlignment="1">
      <alignment horizontal="center" vertical="center" wrapText="1"/>
    </xf>
    <xf numFmtId="164" fontId="72" fillId="0" borderId="30" xfId="0" applyNumberFormat="1" applyFont="1" applyBorder="1" applyAlignment="1">
      <alignment horizontal="center" vertical="center" wrapText="1"/>
    </xf>
    <xf numFmtId="0" fontId="72" fillId="0" borderId="30" xfId="0" applyFont="1" applyBorder="1" applyAlignment="1">
      <alignment horizontal="center" vertical="center" wrapText="1"/>
    </xf>
    <xf numFmtId="164" fontId="72" fillId="0" borderId="29" xfId="0" applyNumberFormat="1" applyFont="1" applyBorder="1" applyAlignment="1">
      <alignment horizontal="center" vertical="center" wrapText="1"/>
    </xf>
    <xf numFmtId="0" fontId="72" fillId="0" borderId="29" xfId="0" applyFont="1" applyBorder="1" applyAlignment="1">
      <alignment horizontal="center" vertical="center" wrapText="1"/>
    </xf>
    <xf numFmtId="164" fontId="72" fillId="0" borderId="26" xfId="0" applyNumberFormat="1" applyFont="1" applyBorder="1" applyAlignment="1">
      <alignment horizontal="center" vertical="center" wrapText="1"/>
    </xf>
    <xf numFmtId="9" fontId="72" fillId="0" borderId="18" xfId="0" applyNumberFormat="1" applyFont="1" applyBorder="1" applyAlignment="1">
      <alignment horizontal="center" vertical="center" wrapText="1"/>
    </xf>
    <xf numFmtId="9" fontId="72" fillId="0" borderId="29" xfId="0" applyNumberFormat="1" applyFont="1" applyBorder="1" applyAlignment="1">
      <alignment horizontal="center" vertical="center" wrapText="1"/>
    </xf>
    <xf numFmtId="164" fontId="72" fillId="0" borderId="17" xfId="0" applyNumberFormat="1" applyFont="1" applyBorder="1" applyAlignment="1">
      <alignment horizontal="center" vertical="center" wrapText="1"/>
    </xf>
    <xf numFmtId="164" fontId="72" fillId="0" borderId="18" xfId="0" applyNumberFormat="1" applyFont="1" applyBorder="1" applyAlignment="1">
      <alignment horizontal="center" vertical="center" wrapText="1"/>
    </xf>
    <xf numFmtId="0" fontId="72" fillId="0" borderId="18" xfId="0" applyFont="1" applyBorder="1" applyAlignment="1">
      <alignment horizontal="center" vertical="center" wrapText="1"/>
    </xf>
    <xf numFmtId="164" fontId="77" fillId="0" borderId="18" xfId="0" applyNumberFormat="1" applyFont="1" applyBorder="1" applyAlignment="1">
      <alignment horizontal="center" vertical="center" wrapText="1"/>
    </xf>
    <xf numFmtId="3" fontId="72" fillId="0" borderId="17" xfId="0" applyNumberFormat="1" applyFont="1" applyBorder="1" applyAlignment="1">
      <alignment horizontal="center" vertical="center" wrapText="1"/>
    </xf>
    <xf numFmtId="0" fontId="77" fillId="10" borderId="18" xfId="0" applyFont="1" applyFill="1" applyBorder="1" applyAlignment="1">
      <alignment horizontal="center" vertical="center"/>
    </xf>
    <xf numFmtId="164" fontId="72" fillId="11" borderId="37" xfId="0" applyNumberFormat="1" applyFont="1" applyFill="1" applyBorder="1" applyAlignment="1">
      <alignment horizontal="center" vertical="center"/>
    </xf>
    <xf numFmtId="0" fontId="70" fillId="11" borderId="18" xfId="0" applyFont="1" applyFill="1" applyBorder="1" applyAlignment="1">
      <alignment horizontal="center" vertical="center"/>
    </xf>
    <xf numFmtId="0" fontId="70" fillId="0" borderId="17" xfId="0" applyFont="1" applyBorder="1" applyAlignment="1">
      <alignment horizontal="center" vertical="center"/>
    </xf>
    <xf numFmtId="0" fontId="70" fillId="0" borderId="29" xfId="0" quotePrefix="1" applyFont="1" applyBorder="1" applyAlignment="1">
      <alignment horizontal="center" vertical="center"/>
    </xf>
    <xf numFmtId="0" fontId="70" fillId="0" borderId="26" xfId="0" applyFont="1" applyBorder="1" applyAlignment="1">
      <alignment horizontal="center" vertical="center"/>
    </xf>
    <xf numFmtId="0" fontId="70" fillId="0" borderId="26" xfId="0" quotePrefix="1" applyFont="1" applyBorder="1" applyAlignment="1">
      <alignment horizontal="center" vertical="center"/>
    </xf>
    <xf numFmtId="164" fontId="72" fillId="0" borderId="17" xfId="0" applyNumberFormat="1" applyFont="1" applyBorder="1" applyAlignment="1">
      <alignment horizontal="center" vertical="center"/>
    </xf>
    <xf numFmtId="9" fontId="72" fillId="0" borderId="18" xfId="0" applyNumberFormat="1" applyFont="1" applyBorder="1" applyAlignment="1">
      <alignment horizontal="center" vertical="center"/>
    </xf>
    <xf numFmtId="9" fontId="72" fillId="0" borderId="17" xfId="0" applyNumberFormat="1" applyFont="1" applyBorder="1" applyAlignment="1">
      <alignment horizontal="center" vertical="center"/>
    </xf>
    <xf numFmtId="0" fontId="72" fillId="0" borderId="18" xfId="0" applyFont="1" applyBorder="1" applyAlignment="1">
      <alignment horizontal="center" vertical="center"/>
    </xf>
    <xf numFmtId="9" fontId="70" fillId="0" borderId="17" xfId="0" applyNumberFormat="1" applyFont="1" applyBorder="1" applyAlignment="1">
      <alignment horizontal="center" vertical="center"/>
    </xf>
    <xf numFmtId="9" fontId="70" fillId="0" borderId="26" xfId="0" applyNumberFormat="1" applyFont="1" applyBorder="1" applyAlignment="1">
      <alignment horizontal="center" vertical="center"/>
    </xf>
    <xf numFmtId="9" fontId="70" fillId="0" borderId="32" xfId="0" applyNumberFormat="1" applyFont="1" applyBorder="1" applyAlignment="1">
      <alignment horizontal="center" vertical="center"/>
    </xf>
    <xf numFmtId="164" fontId="72" fillId="0" borderId="21" xfId="0" applyNumberFormat="1" applyFont="1" applyBorder="1" applyAlignment="1">
      <alignment horizontal="center" vertical="center" wrapText="1"/>
    </xf>
    <xf numFmtId="9" fontId="70" fillId="0" borderId="18" xfId="0" applyNumberFormat="1" applyFont="1" applyBorder="1" applyAlignment="1">
      <alignment horizontal="center" vertical="center"/>
    </xf>
    <xf numFmtId="0" fontId="70" fillId="0" borderId="32" xfId="0" applyFont="1" applyBorder="1" applyAlignment="1">
      <alignment horizontal="center" vertical="center"/>
    </xf>
    <xf numFmtId="9" fontId="70" fillId="0" borderId="25" xfId="0" applyNumberFormat="1" applyFont="1" applyBorder="1" applyAlignment="1">
      <alignment horizontal="center" vertical="center"/>
    </xf>
    <xf numFmtId="9" fontId="72" fillId="0" borderId="17" xfId="0" applyNumberFormat="1" applyFont="1" applyBorder="1" applyAlignment="1">
      <alignment horizontal="center" vertical="center" wrapText="1"/>
    </xf>
    <xf numFmtId="9" fontId="72" fillId="0" borderId="15" xfId="0" applyNumberFormat="1" applyFont="1" applyBorder="1" applyAlignment="1">
      <alignment horizontal="center" vertical="center" wrapText="1"/>
    </xf>
    <xf numFmtId="164" fontId="70" fillId="0" borderId="17" xfId="0" applyNumberFormat="1" applyFont="1" applyBorder="1" applyAlignment="1">
      <alignment horizontal="center" vertical="center" wrapText="1"/>
    </xf>
    <xf numFmtId="0" fontId="70" fillId="0" borderId="17" xfId="0" applyFont="1" applyBorder="1" applyAlignment="1">
      <alignment horizontal="center" vertical="center" wrapText="1"/>
    </xf>
    <xf numFmtId="164" fontId="70" fillId="0" borderId="26" xfId="0" applyNumberFormat="1" applyFont="1" applyBorder="1" applyAlignment="1">
      <alignment horizontal="center" vertical="center" wrapText="1"/>
    </xf>
    <xf numFmtId="0" fontId="70" fillId="0" borderId="26" xfId="0" applyFont="1" applyBorder="1" applyAlignment="1">
      <alignment horizontal="center" vertical="center" wrapText="1"/>
    </xf>
    <xf numFmtId="0" fontId="70" fillId="0" borderId="20"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8" xfId="0" applyFont="1" applyBorder="1" applyAlignment="1">
      <alignment horizontal="center" vertical="center" wrapText="1"/>
    </xf>
    <xf numFmtId="0" fontId="70" fillId="0" borderId="24" xfId="0" applyFont="1" applyBorder="1" applyAlignment="1">
      <alignment horizontal="center" vertical="center" wrapText="1"/>
    </xf>
    <xf numFmtId="0" fontId="70" fillId="0" borderId="25" xfId="0" applyFont="1" applyBorder="1" applyAlignment="1">
      <alignment horizontal="center" vertical="center" wrapText="1"/>
    </xf>
    <xf numFmtId="0" fontId="70" fillId="0" borderId="29" xfId="0" applyFont="1" applyBorder="1" applyAlignment="1">
      <alignment horizontal="center" vertical="center" wrapText="1"/>
    </xf>
    <xf numFmtId="9" fontId="70" fillId="0" borderId="26" xfId="0" applyNumberFormat="1" applyFont="1" applyBorder="1" applyAlignment="1">
      <alignment horizontal="center" vertical="center" wrapText="1"/>
    </xf>
    <xf numFmtId="164" fontId="70" fillId="0" borderId="26" xfId="0" applyNumberFormat="1" applyFont="1" applyBorder="1" applyAlignment="1">
      <alignment vertical="center" wrapText="1"/>
    </xf>
    <xf numFmtId="164" fontId="70" fillId="0" borderId="17" xfId="0" applyNumberFormat="1" applyFont="1" applyBorder="1" applyAlignment="1">
      <alignment vertical="center" wrapText="1"/>
    </xf>
    <xf numFmtId="0" fontId="70" fillId="0" borderId="26" xfId="0" applyFont="1" applyBorder="1" applyAlignment="1">
      <alignment vertical="center" wrapText="1"/>
    </xf>
    <xf numFmtId="9" fontId="70" fillId="0" borderId="26" xfId="0" applyNumberFormat="1" applyFont="1" applyBorder="1" applyAlignment="1">
      <alignment vertical="center" wrapText="1"/>
    </xf>
    <xf numFmtId="0" fontId="70" fillId="0" borderId="32" xfId="0" applyFont="1" applyBorder="1" applyAlignment="1">
      <alignment vertical="center" wrapText="1"/>
    </xf>
    <xf numFmtId="164" fontId="72" fillId="6" borderId="18" xfId="0" applyNumberFormat="1" applyFont="1" applyFill="1" applyBorder="1" applyAlignment="1">
      <alignment horizontal="center" vertical="center" wrapText="1"/>
    </xf>
    <xf numFmtId="9" fontId="72" fillId="6" borderId="18" xfId="0" applyNumberFormat="1" applyFont="1" applyFill="1" applyBorder="1" applyAlignment="1">
      <alignment horizontal="center" vertical="center" wrapText="1"/>
    </xf>
    <xf numFmtId="164" fontId="72" fillId="6" borderId="39" xfId="0" applyNumberFormat="1" applyFont="1" applyFill="1" applyBorder="1" applyAlignment="1">
      <alignment horizontal="center" vertical="center" wrapText="1"/>
    </xf>
    <xf numFmtId="164" fontId="72" fillId="6" borderId="27" xfId="0" applyNumberFormat="1" applyFont="1" applyFill="1" applyBorder="1" applyAlignment="1">
      <alignment horizontal="center" vertical="center" wrapText="1"/>
    </xf>
    <xf numFmtId="9" fontId="72" fillId="6" borderId="39" xfId="0" applyNumberFormat="1" applyFont="1" applyFill="1" applyBorder="1" applyAlignment="1">
      <alignment horizontal="center" vertical="center" wrapText="1"/>
    </xf>
    <xf numFmtId="9" fontId="72" fillId="6" borderId="27" xfId="0" applyNumberFormat="1" applyFont="1" applyFill="1" applyBorder="1" applyAlignment="1">
      <alignment horizontal="center" vertical="center" wrapText="1"/>
    </xf>
    <xf numFmtId="164" fontId="72" fillId="6" borderId="37" xfId="0" applyNumberFormat="1" applyFont="1" applyFill="1" applyBorder="1" applyAlignment="1">
      <alignment horizontal="center" vertical="center" wrapText="1"/>
    </xf>
    <xf numFmtId="164" fontId="72" fillId="0" borderId="22" xfId="0" applyNumberFormat="1" applyFont="1" applyBorder="1" applyAlignment="1">
      <alignment horizontal="center" vertical="center" wrapText="1"/>
    </xf>
    <xf numFmtId="164" fontId="70" fillId="0" borderId="22" xfId="0" applyNumberFormat="1" applyFont="1" applyBorder="1" applyAlignment="1">
      <alignment horizontal="center" vertical="center" wrapText="1"/>
    </xf>
    <xf numFmtId="9" fontId="70" fillId="0" borderId="17" xfId="0" applyNumberFormat="1" applyFont="1" applyBorder="1" applyAlignment="1">
      <alignment horizontal="center" vertical="center" wrapText="1"/>
    </xf>
    <xf numFmtId="167" fontId="74" fillId="7" borderId="18" xfId="0" applyNumberFormat="1" applyFont="1" applyFill="1" applyBorder="1" applyAlignment="1">
      <alignment horizontal="center" vertical="center" wrapText="1"/>
    </xf>
    <xf numFmtId="167" fontId="65" fillId="7" borderId="18" xfId="0" applyNumberFormat="1" applyFont="1" applyFill="1" applyBorder="1" applyAlignment="1">
      <alignment horizontal="center" vertical="center" wrapText="1"/>
    </xf>
    <xf numFmtId="167" fontId="65" fillId="7" borderId="37" xfId="0" applyNumberFormat="1" applyFont="1" applyFill="1" applyBorder="1" applyAlignment="1">
      <alignment horizontal="center" vertical="center" wrapText="1"/>
    </xf>
    <xf numFmtId="168" fontId="65" fillId="7" borderId="18" xfId="0" applyNumberFormat="1" applyFont="1" applyFill="1" applyBorder="1" applyAlignment="1">
      <alignment horizontal="center" vertical="center" wrapText="1"/>
    </xf>
    <xf numFmtId="0" fontId="57" fillId="22" borderId="18" xfId="0" applyFont="1" applyFill="1" applyBorder="1" applyAlignment="1">
      <alignment horizontal="center" vertical="center" wrapText="1"/>
    </xf>
    <xf numFmtId="165" fontId="57" fillId="22" borderId="41" xfId="0" applyNumberFormat="1" applyFont="1" applyFill="1" applyBorder="1" applyAlignment="1">
      <alignment horizontal="center" vertical="center" wrapText="1"/>
    </xf>
    <xf numFmtId="166" fontId="57" fillId="23" borderId="18" xfId="0" applyNumberFormat="1" applyFont="1" applyFill="1" applyBorder="1" applyAlignment="1">
      <alignment horizontal="center" vertical="center" wrapText="1"/>
    </xf>
    <xf numFmtId="0" fontId="51" fillId="22" borderId="18" xfId="0" applyFont="1" applyFill="1" applyBorder="1" applyAlignment="1">
      <alignment horizontal="center" vertical="center"/>
    </xf>
    <xf numFmtId="0" fontId="62" fillId="22" borderId="18" xfId="0" applyFont="1" applyFill="1" applyBorder="1" applyAlignment="1">
      <alignment horizontal="center" vertical="center"/>
    </xf>
    <xf numFmtId="0" fontId="58" fillId="7" borderId="34" xfId="0" applyFont="1" applyFill="1" applyBorder="1" applyAlignment="1">
      <alignment horizontal="center" vertical="center" wrapText="1"/>
    </xf>
    <xf numFmtId="165" fontId="66" fillId="22" borderId="28" xfId="0" applyNumberFormat="1" applyFont="1" applyFill="1" applyBorder="1" applyAlignment="1">
      <alignment horizontal="center" vertical="center"/>
    </xf>
    <xf numFmtId="165" fontId="66" fillId="22" borderId="22" xfId="0" applyNumberFormat="1" applyFont="1" applyFill="1" applyBorder="1" applyAlignment="1">
      <alignment horizontal="center" vertical="center"/>
    </xf>
    <xf numFmtId="166" fontId="66" fillId="22" borderId="22" xfId="0" applyNumberFormat="1" applyFont="1" applyFill="1" applyBorder="1" applyAlignment="1">
      <alignment horizontal="center" vertical="center"/>
    </xf>
    <xf numFmtId="0" fontId="51" fillId="23" borderId="18" xfId="0" applyFont="1" applyFill="1" applyBorder="1" applyAlignment="1">
      <alignment horizontal="left" vertical="center" wrapText="1"/>
    </xf>
    <xf numFmtId="0" fontId="82" fillId="7" borderId="33" xfId="0" applyFont="1" applyFill="1" applyBorder="1" applyAlignment="1">
      <alignment horizontal="center" vertical="center" wrapText="1"/>
    </xf>
    <xf numFmtId="0" fontId="82" fillId="7" borderId="36" xfId="0" applyFont="1" applyFill="1" applyBorder="1" applyAlignment="1">
      <alignment horizontal="center" vertical="center" wrapText="1"/>
    </xf>
    <xf numFmtId="168" fontId="58" fillId="7" borderId="19" xfId="0" applyNumberFormat="1" applyFont="1" applyFill="1" applyBorder="1" applyAlignment="1">
      <alignment horizontal="center" vertical="center" wrapText="1"/>
    </xf>
    <xf numFmtId="167" fontId="58" fillId="7" borderId="41" xfId="0" applyNumberFormat="1" applyFont="1" applyFill="1" applyBorder="1" applyAlignment="1">
      <alignment horizontal="center" vertical="center" wrapText="1"/>
    </xf>
    <xf numFmtId="0" fontId="82" fillId="7" borderId="48" xfId="0" applyFont="1" applyFill="1" applyBorder="1" applyAlignment="1">
      <alignment horizontal="center" vertical="center" wrapText="1"/>
    </xf>
    <xf numFmtId="0" fontId="55" fillId="7" borderId="50"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11" fillId="8" borderId="52"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65" fillId="7" borderId="54" xfId="0" applyFont="1" applyFill="1" applyBorder="1" applyAlignment="1">
      <alignment horizontal="center" vertical="center" wrapText="1"/>
    </xf>
    <xf numFmtId="0" fontId="51" fillId="22" borderId="18" xfId="0" applyFont="1" applyFill="1" applyBorder="1" applyAlignment="1">
      <alignment horizontal="center" vertical="center" wrapText="1"/>
    </xf>
    <xf numFmtId="167" fontId="58" fillId="7" borderId="44" xfId="0" applyNumberFormat="1" applyFont="1" applyFill="1" applyBorder="1" applyAlignment="1">
      <alignment horizontal="center" vertical="center" wrapText="1"/>
    </xf>
    <xf numFmtId="167" fontId="58" fillId="7" borderId="42" xfId="0" applyNumberFormat="1" applyFont="1" applyFill="1" applyBorder="1" applyAlignment="1">
      <alignment horizontal="center" vertical="center" wrapText="1"/>
    </xf>
    <xf numFmtId="0" fontId="58" fillId="7" borderId="27" xfId="0" applyFont="1" applyFill="1" applyBorder="1" applyAlignment="1">
      <alignment horizontal="center" vertical="center" wrapText="1"/>
    </xf>
    <xf numFmtId="0" fontId="50" fillId="22" borderId="18" xfId="0" applyFont="1" applyFill="1" applyBorder="1" applyAlignment="1">
      <alignment horizontal="center" vertical="center" wrapText="1"/>
    </xf>
    <xf numFmtId="0" fontId="75" fillId="24" borderId="53" xfId="0" applyFont="1" applyFill="1" applyBorder="1" applyAlignment="1">
      <alignment horizontal="center" vertical="center" wrapText="1"/>
    </xf>
    <xf numFmtId="0" fontId="50" fillId="22" borderId="18" xfId="0" applyFont="1" applyFill="1" applyBorder="1" applyAlignment="1">
      <alignment vertical="center" wrapText="1"/>
    </xf>
    <xf numFmtId="165" fontId="66" fillId="22" borderId="18" xfId="0" applyNumberFormat="1" applyFont="1" applyFill="1" applyBorder="1" applyAlignment="1">
      <alignment horizontal="center" vertical="center"/>
    </xf>
    <xf numFmtId="169" fontId="66" fillId="22" borderId="17" xfId="0" applyNumberFormat="1" applyFont="1" applyFill="1" applyBorder="1" applyAlignment="1">
      <alignment horizontal="center" vertical="center"/>
    </xf>
    <xf numFmtId="165" fontId="66" fillId="22" borderId="17" xfId="0" applyNumberFormat="1" applyFont="1" applyFill="1" applyBorder="1" applyAlignment="1">
      <alignment horizontal="center" vertical="center"/>
    </xf>
    <xf numFmtId="0" fontId="75" fillId="7" borderId="53" xfId="0" applyFont="1" applyFill="1" applyBorder="1" applyAlignment="1">
      <alignment horizontal="center" vertical="center" wrapText="1"/>
    </xf>
    <xf numFmtId="169" fontId="66" fillId="22" borderId="18" xfId="0" applyNumberFormat="1" applyFont="1" applyFill="1" applyBorder="1" applyAlignment="1">
      <alignment horizontal="center" vertical="center"/>
    </xf>
    <xf numFmtId="0" fontId="80" fillId="22" borderId="15" xfId="0" applyFont="1" applyFill="1" applyBorder="1" applyAlignment="1">
      <alignment horizontal="center" vertical="center"/>
    </xf>
    <xf numFmtId="0" fontId="80" fillId="22" borderId="18" xfId="0" applyFont="1" applyFill="1" applyBorder="1" applyAlignment="1">
      <alignment horizontal="left" vertical="center" wrapText="1"/>
    </xf>
    <xf numFmtId="167" fontId="53" fillId="7" borderId="37" xfId="0" applyNumberFormat="1" applyFont="1" applyFill="1" applyBorder="1" applyAlignment="1">
      <alignment horizontal="center" vertical="center" wrapText="1"/>
    </xf>
    <xf numFmtId="167" fontId="53" fillId="7" borderId="39" xfId="0" applyNumberFormat="1" applyFont="1" applyFill="1" applyBorder="1" applyAlignment="1">
      <alignment horizontal="center" vertical="center" wrapText="1"/>
    </xf>
    <xf numFmtId="165" fontId="51" fillId="23" borderId="18" xfId="0" applyNumberFormat="1" applyFont="1" applyFill="1" applyBorder="1" applyAlignment="1">
      <alignment horizontal="center" vertical="center" wrapText="1"/>
    </xf>
    <xf numFmtId="0" fontId="88" fillId="22" borderId="18" xfId="0" applyFont="1" applyFill="1" applyBorder="1" applyAlignment="1">
      <alignment horizontal="center" vertical="center" wrapText="1"/>
    </xf>
    <xf numFmtId="165" fontId="66" fillId="22" borderId="15" xfId="0" applyNumberFormat="1" applyFont="1" applyFill="1" applyBorder="1" applyAlignment="1">
      <alignment horizontal="center" vertical="center"/>
    </xf>
    <xf numFmtId="0" fontId="49" fillId="4" borderId="27" xfId="0" applyFont="1" applyFill="1" applyBorder="1" applyAlignment="1">
      <alignment horizontal="center" vertical="center" wrapText="1"/>
    </xf>
    <xf numFmtId="0" fontId="90" fillId="4" borderId="27" xfId="0" applyFont="1" applyFill="1" applyBorder="1" applyAlignment="1">
      <alignment horizontal="center" vertical="center" wrapText="1"/>
    </xf>
    <xf numFmtId="0" fontId="90" fillId="6" borderId="27" xfId="0" applyFont="1" applyFill="1" applyBorder="1" applyAlignment="1">
      <alignment horizontal="center" vertical="center" wrapText="1"/>
    </xf>
    <xf numFmtId="0" fontId="90" fillId="4" borderId="18" xfId="0" applyFont="1" applyFill="1" applyBorder="1" applyAlignment="1">
      <alignment horizontal="center" vertical="center" wrapText="1"/>
    </xf>
    <xf numFmtId="0" fontId="49" fillId="5" borderId="18" xfId="0" applyFont="1" applyFill="1" applyBorder="1" applyAlignment="1">
      <alignment horizontal="center" vertical="center"/>
    </xf>
    <xf numFmtId="0" fontId="92" fillId="6" borderId="18" xfId="0" applyFont="1" applyFill="1" applyBorder="1" applyAlignment="1">
      <alignment horizontal="center" vertical="center"/>
    </xf>
    <xf numFmtId="0" fontId="49" fillId="4" borderId="18" xfId="0" applyFont="1" applyFill="1" applyBorder="1" applyAlignment="1">
      <alignment horizontal="center" vertical="center"/>
    </xf>
    <xf numFmtId="0" fontId="93" fillId="4" borderId="18" xfId="0" applyFont="1" applyFill="1" applyBorder="1" applyAlignment="1">
      <alignment horizontal="center" vertical="center"/>
    </xf>
    <xf numFmtId="0" fontId="49" fillId="4" borderId="18" xfId="0" applyFont="1" applyFill="1" applyBorder="1" applyAlignment="1">
      <alignment horizontal="center" vertical="center" wrapText="1"/>
    </xf>
    <xf numFmtId="0" fontId="94" fillId="0" borderId="0" xfId="0" applyFont="1" applyAlignment="1">
      <alignment horizontal="center" vertical="center"/>
    </xf>
    <xf numFmtId="0" fontId="95" fillId="0" borderId="0" xfId="0" applyFont="1"/>
    <xf numFmtId="166" fontId="96" fillId="0" borderId="0" xfId="0" applyNumberFormat="1" applyFont="1" applyAlignment="1">
      <alignment horizontal="center" vertical="center"/>
    </xf>
    <xf numFmtId="0" fontId="5" fillId="3" borderId="12" xfId="0" applyFont="1" applyFill="1" applyBorder="1" applyAlignment="1">
      <alignment horizontal="center" vertical="center" wrapText="1"/>
    </xf>
    <xf numFmtId="0" fontId="2" fillId="0" borderId="9" xfId="0" applyFont="1" applyBorder="1"/>
    <xf numFmtId="0" fontId="2" fillId="0" borderId="11" xfId="0" applyFont="1" applyBorder="1"/>
    <xf numFmtId="0" fontId="1" fillId="2" borderId="1" xfId="0" applyFont="1" applyFill="1" applyBorder="1" applyAlignment="1">
      <alignment horizontal="center" vertical="center"/>
    </xf>
    <xf numFmtId="0" fontId="2" fillId="0" borderId="2" xfId="0" applyFont="1" applyBorder="1"/>
    <xf numFmtId="0" fontId="4" fillId="2" borderId="3" xfId="0" applyFont="1" applyFill="1" applyBorder="1" applyAlignment="1">
      <alignment horizontal="center" vertical="center" wrapText="1"/>
    </xf>
    <xf numFmtId="0" fontId="2" fillId="0" borderId="4" xfId="0" applyFont="1" applyBorder="1"/>
    <xf numFmtId="0" fontId="5" fillId="3" borderId="7" xfId="0" applyFont="1" applyFill="1" applyBorder="1" applyAlignment="1">
      <alignment horizontal="center" vertical="center" wrapText="1"/>
    </xf>
    <xf numFmtId="0" fontId="59" fillId="21" borderId="46" xfId="0" applyFont="1" applyFill="1" applyBorder="1" applyAlignment="1">
      <alignment horizontal="center" vertical="center"/>
    </xf>
    <xf numFmtId="0" fontId="60" fillId="22" borderId="50" xfId="0" applyFont="1" applyFill="1" applyBorder="1"/>
    <xf numFmtId="0" fontId="51" fillId="21" borderId="46" xfId="0" applyFont="1" applyFill="1" applyBorder="1" applyAlignment="1">
      <alignment horizontal="center" vertical="center"/>
    </xf>
    <xf numFmtId="0" fontId="52" fillId="22" borderId="50" xfId="0" applyFont="1" applyFill="1" applyBorder="1"/>
    <xf numFmtId="0" fontId="76" fillId="22" borderId="54" xfId="0" applyFont="1" applyFill="1" applyBorder="1" applyAlignment="1">
      <alignment horizontal="center" vertical="center"/>
    </xf>
    <xf numFmtId="0" fontId="9" fillId="8" borderId="28" xfId="0" applyFont="1" applyFill="1" applyBorder="1" applyAlignment="1">
      <alignment horizontal="center" vertical="center" wrapText="1"/>
    </xf>
    <xf numFmtId="0" fontId="2" fillId="0" borderId="29" xfId="0" applyFont="1" applyBorder="1"/>
    <xf numFmtId="164" fontId="11" fillId="8" borderId="28" xfId="0" applyNumberFormat="1" applyFont="1" applyFill="1" applyBorder="1" applyAlignment="1">
      <alignment horizontal="center" vertical="center" wrapText="1"/>
    </xf>
    <xf numFmtId="0" fontId="11" fillId="8" borderId="28" xfId="0" applyFont="1" applyFill="1" applyBorder="1" applyAlignment="1">
      <alignment horizontal="center" vertical="center" wrapText="1"/>
    </xf>
    <xf numFmtId="0" fontId="50" fillId="22" borderId="28" xfId="0" applyFont="1" applyFill="1" applyBorder="1" applyAlignment="1">
      <alignment horizontal="center" vertical="center" wrapText="1"/>
    </xf>
    <xf numFmtId="0" fontId="61" fillId="22" borderId="30" xfId="0" applyFont="1" applyFill="1" applyBorder="1" applyAlignment="1">
      <alignment horizontal="center"/>
    </xf>
    <xf numFmtId="0" fontId="61" fillId="22" borderId="29" xfId="0" applyFont="1" applyFill="1" applyBorder="1" applyAlignment="1">
      <alignment horizontal="center"/>
    </xf>
    <xf numFmtId="0" fontId="51" fillId="22" borderId="28" xfId="0" applyFont="1" applyFill="1" applyBorder="1" applyAlignment="1">
      <alignment horizontal="center" vertical="center" wrapText="1"/>
    </xf>
    <xf numFmtId="0" fontId="52" fillId="22" borderId="29" xfId="0" applyFont="1" applyFill="1" applyBorder="1"/>
    <xf numFmtId="0" fontId="51" fillId="23" borderId="54"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2" fillId="0" borderId="49" xfId="0" applyFont="1" applyBorder="1"/>
    <xf numFmtId="0" fontId="9" fillId="8" borderId="46" xfId="0" applyFont="1" applyFill="1" applyBorder="1" applyAlignment="1">
      <alignment horizontal="center" vertical="center" wrapText="1"/>
    </xf>
    <xf numFmtId="0" fontId="2" fillId="0" borderId="50" xfId="0" applyFont="1" applyBorder="1"/>
    <xf numFmtId="0" fontId="51" fillId="23" borderId="28" xfId="0" applyFont="1" applyFill="1" applyBorder="1" applyAlignment="1">
      <alignment horizontal="center" vertical="center" wrapText="1"/>
    </xf>
    <xf numFmtId="0" fontId="52" fillId="22" borderId="29" xfId="0" applyFont="1" applyFill="1" applyBorder="1" applyAlignment="1">
      <alignment horizontal="center"/>
    </xf>
    <xf numFmtId="0" fontId="9" fillId="2" borderId="28"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50" fillId="22" borderId="29" xfId="0" applyFont="1" applyFill="1" applyBorder="1" applyAlignment="1">
      <alignment horizontal="center" vertical="center" wrapText="1"/>
    </xf>
    <xf numFmtId="0" fontId="57" fillId="22" borderId="46" xfId="0" applyFont="1" applyFill="1" applyBorder="1" applyAlignment="1">
      <alignment horizontal="center" vertical="center"/>
    </xf>
    <xf numFmtId="0" fontId="63" fillId="22" borderId="50" xfId="0" applyFont="1" applyFill="1" applyBorder="1"/>
    <xf numFmtId="0" fontId="59" fillId="21" borderId="28" xfId="0" applyFont="1" applyFill="1" applyBorder="1" applyAlignment="1">
      <alignment horizontal="center" vertical="center"/>
    </xf>
    <xf numFmtId="0" fontId="59" fillId="21" borderId="52" xfId="0" applyFont="1" applyFill="1" applyBorder="1" applyAlignment="1">
      <alignment horizontal="center" vertical="center"/>
    </xf>
    <xf numFmtId="0" fontId="59" fillId="21" borderId="29" xfId="0" applyFont="1" applyFill="1" applyBorder="1" applyAlignment="1">
      <alignment horizontal="center" vertical="center"/>
    </xf>
    <xf numFmtId="0" fontId="51" fillId="22" borderId="28" xfId="0" applyFont="1" applyFill="1" applyBorder="1" applyAlignment="1">
      <alignment horizontal="center" vertical="center"/>
    </xf>
    <xf numFmtId="0" fontId="64" fillId="22" borderId="29" xfId="0" applyFont="1" applyFill="1" applyBorder="1"/>
    <xf numFmtId="0" fontId="57" fillId="23" borderId="28" xfId="0" applyFont="1" applyFill="1" applyBorder="1" applyAlignment="1">
      <alignment horizontal="center" vertical="center" wrapText="1"/>
    </xf>
    <xf numFmtId="0" fontId="7" fillId="22" borderId="28" xfId="0" applyFont="1" applyFill="1" applyBorder="1" applyAlignment="1">
      <alignment horizontal="center" vertical="center"/>
    </xf>
    <xf numFmtId="0" fontId="2" fillId="22" borderId="30" xfId="0" applyFont="1" applyFill="1" applyBorder="1"/>
    <xf numFmtId="0" fontId="2" fillId="22" borderId="29" xfId="0" applyFont="1" applyFill="1" applyBorder="1"/>
    <xf numFmtId="0" fontId="11" fillId="0" borderId="28" xfId="0" applyFont="1" applyBorder="1" applyAlignment="1">
      <alignment horizontal="center" vertical="center" wrapText="1"/>
    </xf>
    <xf numFmtId="0" fontId="2" fillId="0" borderId="30" xfId="0" applyFont="1" applyBorder="1"/>
    <xf numFmtId="0" fontId="11" fillId="0" borderId="22" xfId="0" applyFont="1" applyBorder="1" applyAlignment="1">
      <alignment horizontal="center" vertical="center" wrapText="1"/>
    </xf>
    <xf numFmtId="0" fontId="2" fillId="0" borderId="32" xfId="0" applyFont="1" applyBorder="1"/>
    <xf numFmtId="0" fontId="2" fillId="0" borderId="26" xfId="0" applyFont="1" applyBorder="1"/>
    <xf numFmtId="0" fontId="9" fillId="2" borderId="45" xfId="0" applyFont="1" applyFill="1" applyBorder="1" applyAlignment="1">
      <alignment horizontal="center" vertical="center" wrapText="1"/>
    </xf>
    <xf numFmtId="0" fontId="2" fillId="0" borderId="47" xfId="0" applyFont="1" applyBorder="1"/>
    <xf numFmtId="0" fontId="9" fillId="0" borderId="46" xfId="0" applyFont="1" applyBorder="1" applyAlignment="1">
      <alignment horizontal="center" vertical="center" wrapText="1"/>
    </xf>
    <xf numFmtId="0" fontId="9" fillId="0" borderId="22" xfId="0" applyFont="1" applyBorder="1" applyAlignment="1">
      <alignment horizontal="center" vertical="center" wrapText="1"/>
    </xf>
    <xf numFmtId="0" fontId="9" fillId="2" borderId="46" xfId="0" applyFont="1" applyFill="1" applyBorder="1" applyAlignment="1">
      <alignment horizontal="center" vertical="center" wrapText="1"/>
    </xf>
    <xf numFmtId="0" fontId="2" fillId="0" borderId="48" xfId="0" applyFont="1" applyBorder="1"/>
    <xf numFmtId="0" fontId="80" fillId="22" borderId="28" xfId="0" applyFont="1" applyFill="1" applyBorder="1" applyAlignment="1">
      <alignment horizontal="center" vertical="center" wrapText="1"/>
    </xf>
    <xf numFmtId="0" fontId="80" fillId="22" borderId="52" xfId="0" applyFont="1" applyFill="1" applyBorder="1" applyAlignment="1">
      <alignment horizontal="center" vertical="center" wrapText="1"/>
    </xf>
    <xf numFmtId="0" fontId="80" fillId="22" borderId="29" xfId="0" applyFont="1" applyFill="1" applyBorder="1" applyAlignment="1">
      <alignment horizontal="center" vertical="center" wrapText="1"/>
    </xf>
    <xf numFmtId="0" fontId="86" fillId="21" borderId="54" xfId="0" applyFont="1" applyFill="1" applyBorder="1" applyAlignment="1">
      <alignment horizontal="center" vertical="center" wrapText="1"/>
    </xf>
    <xf numFmtId="0" fontId="87" fillId="21" borderId="54" xfId="0" applyFont="1" applyFill="1" applyBorder="1" applyAlignment="1">
      <alignment horizontal="center" vertical="center" wrapText="1"/>
    </xf>
    <xf numFmtId="0" fontId="51" fillId="23" borderId="29" xfId="0" applyFont="1" applyFill="1" applyBorder="1" applyAlignment="1">
      <alignment horizontal="center" vertical="center" wrapText="1"/>
    </xf>
    <xf numFmtId="0" fontId="88" fillId="22" borderId="28" xfId="0" applyFont="1" applyFill="1" applyBorder="1" applyAlignment="1">
      <alignment horizontal="center" vertical="center" wrapText="1"/>
    </xf>
    <xf numFmtId="0" fontId="88" fillId="22" borderId="29" xfId="0" applyFont="1" applyFill="1" applyBorder="1" applyAlignment="1">
      <alignment horizontal="center" vertical="center" wrapText="1"/>
    </xf>
    <xf numFmtId="166" fontId="66" fillId="22" borderId="28" xfId="0" applyNumberFormat="1" applyFont="1" applyFill="1" applyBorder="1" applyAlignment="1">
      <alignment horizontal="center" vertical="center"/>
    </xf>
    <xf numFmtId="0" fontId="52" fillId="22" borderId="30" xfId="0" applyFont="1" applyFill="1" applyBorder="1"/>
    <xf numFmtId="165" fontId="66" fillId="22" borderId="28" xfId="0" applyNumberFormat="1" applyFont="1" applyFill="1" applyBorder="1" applyAlignment="1">
      <alignment horizontal="center" vertical="center"/>
    </xf>
    <xf numFmtId="165" fontId="59" fillId="23" borderId="28" xfId="0" applyNumberFormat="1" applyFont="1" applyFill="1" applyBorder="1" applyAlignment="1">
      <alignment horizontal="center" vertical="center" wrapText="1"/>
    </xf>
    <xf numFmtId="0" fontId="83" fillId="22" borderId="30" xfId="0" applyFont="1" applyFill="1" applyBorder="1"/>
    <xf numFmtId="0" fontId="83" fillId="22" borderId="29" xfId="0" applyFont="1" applyFill="1" applyBorder="1"/>
    <xf numFmtId="169" fontId="59" fillId="23" borderId="28" xfId="0" applyNumberFormat="1" applyFont="1" applyFill="1" applyBorder="1" applyAlignment="1">
      <alignment horizontal="center" vertical="center" wrapText="1"/>
    </xf>
    <xf numFmtId="165" fontId="66" fillId="23" borderId="28" xfId="0" applyNumberFormat="1" applyFont="1" applyFill="1" applyBorder="1" applyAlignment="1">
      <alignment horizontal="center" vertical="center"/>
    </xf>
    <xf numFmtId="165" fontId="66" fillId="23" borderId="29" xfId="0" applyNumberFormat="1" applyFont="1" applyFill="1" applyBorder="1" applyAlignment="1">
      <alignment horizontal="center" vertical="center"/>
    </xf>
    <xf numFmtId="169" fontId="66" fillId="23" borderId="28" xfId="0" applyNumberFormat="1" applyFont="1" applyFill="1" applyBorder="1" applyAlignment="1">
      <alignment horizontal="center" vertical="center"/>
    </xf>
    <xf numFmtId="169" fontId="66" fillId="23" borderId="29" xfId="0" applyNumberFormat="1" applyFont="1" applyFill="1" applyBorder="1" applyAlignment="1">
      <alignment horizontal="center" vertical="center"/>
    </xf>
    <xf numFmtId="166" fontId="66" fillId="23" borderId="28" xfId="0" applyNumberFormat="1" applyFont="1" applyFill="1" applyBorder="1" applyAlignment="1">
      <alignment horizontal="center" vertical="center"/>
    </xf>
    <xf numFmtId="166" fontId="66" fillId="23" borderId="29" xfId="0" applyNumberFormat="1" applyFont="1" applyFill="1" applyBorder="1" applyAlignment="1">
      <alignment horizontal="center" vertical="center"/>
    </xf>
    <xf numFmtId="169" fontId="51" fillId="22" borderId="28" xfId="0" applyNumberFormat="1" applyFont="1" applyFill="1" applyBorder="1" applyAlignment="1">
      <alignment horizontal="center" vertical="center" wrapText="1"/>
    </xf>
    <xf numFmtId="169" fontId="51" fillId="22" borderId="29" xfId="0" applyNumberFormat="1" applyFont="1" applyFill="1" applyBorder="1" applyAlignment="1">
      <alignment horizontal="center" vertical="center" wrapText="1"/>
    </xf>
    <xf numFmtId="165" fontId="62" fillId="23" borderId="28" xfId="0" applyNumberFormat="1" applyFont="1" applyFill="1" applyBorder="1" applyAlignment="1">
      <alignment horizontal="center" vertical="center" wrapText="1"/>
    </xf>
    <xf numFmtId="165" fontId="62" fillId="23" borderId="29" xfId="0" applyNumberFormat="1" applyFont="1" applyFill="1" applyBorder="1" applyAlignment="1">
      <alignment horizontal="center" vertical="center" wrapText="1"/>
    </xf>
    <xf numFmtId="0" fontId="90" fillId="4" borderId="15" xfId="0" applyFont="1" applyFill="1" applyBorder="1" applyAlignment="1">
      <alignment horizontal="center" vertical="center"/>
    </xf>
    <xf numFmtId="0" fontId="91" fillId="0" borderId="17" xfId="0" applyFont="1" applyBorder="1"/>
    <xf numFmtId="0" fontId="11" fillId="8" borderId="22" xfId="0" applyFont="1" applyFill="1" applyBorder="1" applyAlignment="1">
      <alignment horizontal="center" vertical="center" wrapText="1"/>
    </xf>
    <xf numFmtId="0" fontId="52" fillId="22" borderId="51" xfId="0" applyFont="1" applyFill="1" applyBorder="1"/>
    <xf numFmtId="165" fontId="78" fillId="22" borderId="28" xfId="0" applyNumberFormat="1" applyFont="1" applyFill="1" applyBorder="1" applyAlignment="1">
      <alignment horizontal="center" vertical="center"/>
    </xf>
    <xf numFmtId="0" fontId="79" fillId="22" borderId="29" xfId="0" applyFont="1" applyFill="1" applyBorder="1"/>
    <xf numFmtId="166" fontId="78" fillId="22" borderId="28" xfId="0" applyNumberFormat="1" applyFont="1" applyFill="1" applyBorder="1" applyAlignment="1">
      <alignment horizontal="center" vertical="center"/>
    </xf>
    <xf numFmtId="169" fontId="53" fillId="22" borderId="28" xfId="0" applyNumberFormat="1" applyFont="1" applyFill="1" applyBorder="1" applyAlignment="1">
      <alignment horizontal="center" vertical="center"/>
    </xf>
    <xf numFmtId="0" fontId="61" fillId="22" borderId="29" xfId="0" applyFont="1" applyFill="1" applyBorder="1"/>
    <xf numFmtId="165" fontId="53" fillId="22" borderId="28" xfId="0" applyNumberFormat="1" applyFont="1" applyFill="1" applyBorder="1" applyAlignment="1">
      <alignment horizontal="center" vertical="center"/>
    </xf>
    <xf numFmtId="168" fontId="53" fillId="7" borderId="28" xfId="0" applyNumberFormat="1" applyFont="1" applyFill="1" applyBorder="1" applyAlignment="1">
      <alignment horizontal="center" vertical="center" wrapText="1"/>
    </xf>
    <xf numFmtId="0" fontId="61" fillId="0" borderId="29" xfId="0" applyFont="1" applyBorder="1"/>
    <xf numFmtId="0" fontId="9" fillId="2" borderId="28" xfId="0" applyFont="1" applyFill="1" applyBorder="1" applyAlignment="1">
      <alignment horizontal="left" vertical="center" wrapText="1"/>
    </xf>
    <xf numFmtId="0" fontId="64" fillId="22" borderId="52" xfId="0" applyFont="1" applyFill="1" applyBorder="1"/>
    <xf numFmtId="0" fontId="57" fillId="22" borderId="30" xfId="0" applyFont="1" applyFill="1" applyBorder="1" applyAlignment="1">
      <alignment horizontal="center" vertical="center"/>
    </xf>
    <xf numFmtId="0" fontId="63" fillId="22" borderId="30" xfId="0" applyFont="1" applyFill="1" applyBorder="1"/>
    <xf numFmtId="0" fontId="63" fillId="22" borderId="29" xfId="0" applyFont="1" applyFill="1" applyBorder="1"/>
    <xf numFmtId="0" fontId="52" fillId="22" borderId="52" xfId="0" applyFont="1" applyFill="1" applyBorder="1"/>
    <xf numFmtId="0" fontId="59" fillId="21" borderId="52" xfId="0" applyFont="1" applyFill="1" applyBorder="1" applyAlignment="1">
      <alignment horizontal="center" vertical="center" wrapText="1"/>
    </xf>
    <xf numFmtId="0" fontId="59" fillId="21" borderId="29" xfId="0" applyFont="1" applyFill="1" applyBorder="1" applyAlignment="1">
      <alignment horizontal="center" vertical="center" wrapText="1"/>
    </xf>
    <xf numFmtId="0" fontId="84" fillId="23" borderId="54" xfId="0" applyFont="1" applyFill="1" applyBorder="1" applyAlignment="1">
      <alignment horizontal="left" vertical="center" wrapText="1"/>
    </xf>
    <xf numFmtId="0" fontId="85" fillId="22" borderId="54" xfId="0" applyFont="1" applyFill="1" applyBorder="1"/>
    <xf numFmtId="0" fontId="62" fillId="22" borderId="28" xfId="0" applyFont="1" applyFill="1" applyBorder="1" applyAlignment="1">
      <alignment horizontal="center" vertical="center" wrapText="1"/>
    </xf>
    <xf numFmtId="0" fontId="64" fillId="22" borderId="29" xfId="0" applyFont="1" applyFill="1" applyBorder="1" applyAlignment="1">
      <alignment horizontal="center"/>
    </xf>
    <xf numFmtId="0" fontId="51" fillId="23" borderId="52" xfId="0" applyFont="1" applyFill="1" applyBorder="1" applyAlignment="1">
      <alignment horizontal="center" vertical="center" wrapText="1"/>
    </xf>
    <xf numFmtId="0" fontId="80" fillId="23" borderId="52" xfId="0" applyFont="1" applyFill="1" applyBorder="1" applyAlignment="1">
      <alignment horizontal="left" vertical="center" wrapText="1"/>
    </xf>
    <xf numFmtId="0" fontId="81" fillId="22" borderId="30" xfId="0" applyFont="1" applyFill="1" applyBorder="1"/>
    <xf numFmtId="0" fontId="81" fillId="22" borderId="52" xfId="0" applyFont="1" applyFill="1" applyBorder="1"/>
    <xf numFmtId="0" fontId="56" fillId="22" borderId="52" xfId="0" applyFont="1" applyFill="1" applyBorder="1" applyAlignment="1">
      <alignment horizontal="center" vertical="center" wrapText="1"/>
    </xf>
    <xf numFmtId="0" fontId="69" fillId="22" borderId="29" xfId="0" applyFont="1" applyFill="1" applyBorder="1" applyAlignment="1">
      <alignment horizontal="center"/>
    </xf>
    <xf numFmtId="0" fontId="11" fillId="0" borderId="45" xfId="0" applyFont="1" applyBorder="1" applyAlignment="1">
      <alignment horizontal="center" vertical="center" wrapText="1"/>
    </xf>
    <xf numFmtId="0" fontId="57" fillId="22" borderId="28" xfId="0" applyFont="1" applyFill="1" applyBorder="1" applyAlignment="1">
      <alignment horizontal="center" vertical="center" wrapText="1"/>
    </xf>
    <xf numFmtId="0" fontId="57" fillId="22" borderId="29" xfId="0" applyFont="1" applyFill="1" applyBorder="1" applyAlignment="1">
      <alignment horizontal="center" vertical="center" wrapText="1"/>
    </xf>
    <xf numFmtId="166" fontId="57" fillId="21" borderId="28" xfId="0" applyNumberFormat="1" applyFont="1" applyFill="1" applyBorder="1" applyAlignment="1">
      <alignment horizontal="center" vertical="center" wrapText="1"/>
    </xf>
    <xf numFmtId="165" fontId="57" fillId="21" borderId="28" xfId="0" applyNumberFormat="1" applyFont="1" applyFill="1" applyBorder="1" applyAlignment="1">
      <alignment horizontal="center" vertical="center" wrapText="1"/>
    </xf>
    <xf numFmtId="166" fontId="59" fillId="23" borderId="28" xfId="0" applyNumberFormat="1" applyFont="1" applyFill="1" applyBorder="1" applyAlignment="1">
      <alignment horizontal="center" vertical="center" wrapText="1"/>
    </xf>
    <xf numFmtId="0" fontId="59" fillId="21" borderId="28" xfId="0" applyFont="1" applyFill="1" applyBorder="1" applyAlignment="1">
      <alignment horizontal="center" vertical="center" wrapText="1"/>
    </xf>
    <xf numFmtId="0" fontId="62" fillId="21" borderId="28" xfId="0" applyFont="1" applyFill="1" applyBorder="1" applyAlignment="1">
      <alignment horizontal="center" vertical="center" wrapText="1"/>
    </xf>
    <xf numFmtId="0" fontId="62" fillId="21" borderId="29" xfId="0" applyFont="1" applyFill="1" applyBorder="1" applyAlignment="1">
      <alignment horizontal="center" vertical="center" wrapText="1"/>
    </xf>
    <xf numFmtId="0" fontId="51" fillId="21" borderId="28" xfId="0" applyFont="1" applyFill="1" applyBorder="1" applyAlignment="1">
      <alignment horizontal="center" vertical="center" wrapText="1"/>
    </xf>
    <xf numFmtId="0" fontId="51" fillId="21" borderId="29" xfId="0" applyFont="1" applyFill="1" applyBorder="1" applyAlignment="1">
      <alignment horizontal="center" vertical="center" wrapText="1"/>
    </xf>
    <xf numFmtId="0" fontId="67" fillId="21" borderId="28" xfId="0" applyFont="1" applyFill="1" applyBorder="1" applyAlignment="1">
      <alignment horizontal="center" vertical="center" wrapText="1"/>
    </xf>
    <xf numFmtId="0" fontId="67" fillId="21" borderId="29" xfId="0" applyFont="1" applyFill="1" applyBorder="1" applyAlignment="1">
      <alignment horizontal="center" vertical="center" wrapText="1"/>
    </xf>
    <xf numFmtId="165" fontId="65" fillId="23" borderId="28" xfId="0" applyNumberFormat="1" applyFont="1" applyFill="1" applyBorder="1" applyAlignment="1">
      <alignment horizontal="center" vertical="center"/>
    </xf>
    <xf numFmtId="165" fontId="65" fillId="23" borderId="29" xfId="0" applyNumberFormat="1" applyFont="1" applyFill="1" applyBorder="1" applyAlignment="1">
      <alignment horizontal="center" vertical="center"/>
    </xf>
    <xf numFmtId="169" fontId="65" fillId="23" borderId="28" xfId="0" applyNumberFormat="1" applyFont="1" applyFill="1" applyBorder="1" applyAlignment="1">
      <alignment horizontal="center" vertical="center"/>
    </xf>
    <xf numFmtId="169" fontId="65" fillId="23" borderId="29" xfId="0" applyNumberFormat="1" applyFont="1" applyFill="1" applyBorder="1" applyAlignment="1">
      <alignment horizontal="center" vertical="center"/>
    </xf>
    <xf numFmtId="169" fontId="53" fillId="23" borderId="28" xfId="0" applyNumberFormat="1" applyFont="1" applyFill="1" applyBorder="1" applyAlignment="1">
      <alignment horizontal="center" vertical="center"/>
    </xf>
    <xf numFmtId="169" fontId="53" fillId="23" borderId="29" xfId="0" applyNumberFormat="1" applyFont="1" applyFill="1" applyBorder="1" applyAlignment="1">
      <alignment horizontal="center" vertical="center"/>
    </xf>
    <xf numFmtId="165" fontId="53" fillId="23" borderId="28" xfId="0" applyNumberFormat="1" applyFont="1" applyFill="1" applyBorder="1" applyAlignment="1">
      <alignment horizontal="center" vertical="center"/>
    </xf>
    <xf numFmtId="165" fontId="53" fillId="23" borderId="29" xfId="0" applyNumberFormat="1" applyFont="1" applyFill="1" applyBorder="1" applyAlignment="1">
      <alignment horizontal="center" vertical="center"/>
    </xf>
    <xf numFmtId="170" fontId="53" fillId="23" borderId="28" xfId="0" applyNumberFormat="1" applyFont="1" applyFill="1" applyBorder="1" applyAlignment="1">
      <alignment horizontal="center" vertical="center"/>
    </xf>
    <xf numFmtId="170" fontId="53" fillId="23" borderId="29" xfId="0" applyNumberFormat="1" applyFont="1" applyFill="1" applyBorder="1" applyAlignment="1">
      <alignment horizontal="center" vertical="center"/>
    </xf>
    <xf numFmtId="170" fontId="65" fillId="23" borderId="28" xfId="0" applyNumberFormat="1" applyFont="1" applyFill="1" applyBorder="1" applyAlignment="1">
      <alignment horizontal="center" vertical="center"/>
    </xf>
    <xf numFmtId="170" fontId="65" fillId="23" borderId="29" xfId="0" applyNumberFormat="1" applyFont="1" applyFill="1" applyBorder="1" applyAlignment="1">
      <alignment horizontal="center" vertical="center"/>
    </xf>
    <xf numFmtId="165" fontId="57" fillId="23" borderId="28" xfId="0" applyNumberFormat="1" applyFont="1" applyFill="1" applyBorder="1" applyAlignment="1">
      <alignment horizontal="center" vertical="center" wrapText="1"/>
    </xf>
    <xf numFmtId="165" fontId="57" fillId="23" borderId="29" xfId="0" applyNumberFormat="1" applyFont="1" applyFill="1" applyBorder="1" applyAlignment="1">
      <alignment horizontal="center" vertical="center" wrapText="1"/>
    </xf>
    <xf numFmtId="169" fontId="57" fillId="23" borderId="28" xfId="0" applyNumberFormat="1" applyFont="1" applyFill="1" applyBorder="1" applyAlignment="1">
      <alignment horizontal="center" vertical="center" wrapText="1"/>
    </xf>
    <xf numFmtId="169" fontId="57" fillId="23" borderId="29" xfId="0" applyNumberFormat="1" applyFont="1" applyFill="1" applyBorder="1" applyAlignment="1">
      <alignment horizontal="center" vertical="center" wrapText="1"/>
    </xf>
    <xf numFmtId="168" fontId="11" fillId="7" borderId="28" xfId="0" applyNumberFormat="1" applyFont="1" applyFill="1" applyBorder="1" applyAlignment="1">
      <alignment horizontal="center" vertical="center" wrapText="1"/>
    </xf>
    <xf numFmtId="168" fontId="11" fillId="7" borderId="29" xfId="0" applyNumberFormat="1" applyFont="1" applyFill="1" applyBorder="1" applyAlignment="1">
      <alignment horizontal="center" vertical="center" wrapText="1"/>
    </xf>
    <xf numFmtId="174" fontId="57" fillId="23" borderId="28" xfId="0" applyNumberFormat="1" applyFont="1" applyFill="1" applyBorder="1" applyAlignment="1">
      <alignment horizontal="center" vertical="center" wrapText="1"/>
    </xf>
    <xf numFmtId="174" fontId="57" fillId="23" borderId="29" xfId="0" applyNumberFormat="1" applyFont="1" applyFill="1" applyBorder="1" applyAlignment="1">
      <alignment horizontal="center" vertical="center" wrapText="1"/>
    </xf>
    <xf numFmtId="171" fontId="57" fillId="23" borderId="28" xfId="0" applyNumberFormat="1" applyFont="1" applyFill="1" applyBorder="1" applyAlignment="1">
      <alignment horizontal="center" vertical="center" wrapText="1"/>
    </xf>
    <xf numFmtId="171" fontId="57" fillId="23" borderId="29" xfId="0" applyNumberFormat="1" applyFont="1" applyFill="1" applyBorder="1" applyAlignment="1">
      <alignment horizontal="center" vertical="center" wrapText="1"/>
    </xf>
    <xf numFmtId="166" fontId="57" fillId="23" borderId="28" xfId="0" applyNumberFormat="1" applyFont="1" applyFill="1" applyBorder="1" applyAlignment="1">
      <alignment horizontal="center" vertical="center" wrapText="1"/>
    </xf>
    <xf numFmtId="166" fontId="57" fillId="23" borderId="29" xfId="0" applyNumberFormat="1" applyFont="1" applyFill="1" applyBorder="1" applyAlignment="1">
      <alignment horizontal="center" vertical="center" wrapText="1"/>
    </xf>
  </cellXfs>
  <cellStyles count="1">
    <cellStyle name="Normal" xfId="0" builtinId="0"/>
  </cellStyles>
  <dxfs count="7">
    <dxf>
      <font>
        <color theme="0"/>
      </font>
      <fill>
        <patternFill patternType="none"/>
      </fill>
    </dxf>
    <dxf>
      <font>
        <color theme="0"/>
      </font>
      <fill>
        <patternFill patternType="none"/>
      </fill>
    </dxf>
    <dxf>
      <font>
        <color theme="0"/>
      </font>
      <fill>
        <patternFill patternType="none"/>
      </fill>
    </dxf>
    <dxf>
      <font>
        <color theme="0"/>
      </font>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25" workbookViewId="0">
      <selection sqref="A1:B1"/>
    </sheetView>
  </sheetViews>
  <sheetFormatPr baseColWidth="10" defaultColWidth="14.42578125" defaultRowHeight="15" customHeight="1"/>
  <cols>
    <col min="1" max="1" width="19.5703125" customWidth="1"/>
    <col min="2" max="2" width="109.85546875" customWidth="1"/>
    <col min="3" max="22" width="11.42578125" customWidth="1"/>
  </cols>
  <sheetData>
    <row r="1" spans="1:26" ht="15.75">
      <c r="A1" s="890" t="s">
        <v>0</v>
      </c>
      <c r="B1" s="891"/>
      <c r="C1" s="1"/>
      <c r="D1" s="1"/>
      <c r="E1" s="1"/>
      <c r="F1" s="1"/>
      <c r="G1" s="1"/>
      <c r="H1" s="1"/>
      <c r="I1" s="1"/>
      <c r="J1" s="1"/>
      <c r="K1" s="1"/>
      <c r="L1" s="1"/>
      <c r="M1" s="1"/>
      <c r="N1" s="1"/>
      <c r="O1" s="1"/>
      <c r="P1" s="1"/>
      <c r="Q1" s="1"/>
      <c r="R1" s="1"/>
      <c r="S1" s="1"/>
      <c r="T1" s="1"/>
      <c r="U1" s="1"/>
      <c r="V1" s="1"/>
      <c r="W1" s="1"/>
      <c r="X1" s="1"/>
      <c r="Y1" s="1"/>
      <c r="Z1" s="1"/>
    </row>
    <row r="2" spans="1:26" ht="37.5" customHeight="1">
      <c r="A2" s="892" t="s">
        <v>1</v>
      </c>
      <c r="B2" s="893"/>
      <c r="C2" s="1"/>
      <c r="D2" s="1"/>
      <c r="E2" s="1"/>
      <c r="F2" s="1"/>
      <c r="G2" s="1"/>
      <c r="H2" s="1"/>
      <c r="I2" s="1"/>
      <c r="J2" s="1"/>
      <c r="K2" s="1"/>
      <c r="L2" s="1"/>
      <c r="M2" s="1"/>
      <c r="N2" s="1"/>
      <c r="O2" s="1"/>
      <c r="P2" s="1"/>
      <c r="Q2" s="1"/>
      <c r="R2" s="1"/>
      <c r="S2" s="1"/>
      <c r="T2" s="1"/>
      <c r="U2" s="1"/>
      <c r="V2" s="1"/>
      <c r="W2" s="1"/>
      <c r="X2" s="1"/>
      <c r="Y2" s="1"/>
      <c r="Z2" s="1"/>
    </row>
    <row r="3" spans="1:26" ht="15.75">
      <c r="A3" s="2" t="s">
        <v>2</v>
      </c>
      <c r="B3" s="3" t="s">
        <v>3</v>
      </c>
      <c r="C3" s="1"/>
      <c r="D3" s="1"/>
      <c r="E3" s="1"/>
      <c r="F3" s="1"/>
      <c r="G3" s="1"/>
      <c r="H3" s="1"/>
      <c r="I3" s="1"/>
      <c r="J3" s="1"/>
      <c r="K3" s="1"/>
      <c r="L3" s="1"/>
      <c r="M3" s="1"/>
      <c r="N3" s="1"/>
      <c r="O3" s="1"/>
      <c r="P3" s="1"/>
      <c r="Q3" s="1"/>
      <c r="R3" s="1"/>
      <c r="S3" s="1"/>
      <c r="T3" s="1"/>
      <c r="U3" s="1"/>
      <c r="V3" s="1"/>
      <c r="W3" s="1"/>
      <c r="X3" s="1"/>
      <c r="Y3" s="1"/>
      <c r="Z3" s="1"/>
    </row>
    <row r="4" spans="1:26" ht="37.5" customHeight="1">
      <c r="A4" s="894" t="s">
        <v>4</v>
      </c>
      <c r="B4" s="4" t="s">
        <v>5</v>
      </c>
      <c r="C4" s="1"/>
      <c r="D4" s="1"/>
      <c r="E4" s="1"/>
      <c r="F4" s="1"/>
      <c r="G4" s="1"/>
      <c r="H4" s="1"/>
      <c r="I4" s="1"/>
      <c r="J4" s="1"/>
      <c r="K4" s="1"/>
      <c r="L4" s="1"/>
      <c r="M4" s="1"/>
      <c r="N4" s="1"/>
      <c r="O4" s="1"/>
      <c r="P4" s="1"/>
      <c r="Q4" s="1"/>
      <c r="R4" s="1"/>
      <c r="S4" s="1"/>
      <c r="T4" s="1"/>
      <c r="U4" s="1"/>
      <c r="V4" s="1"/>
      <c r="W4" s="1"/>
      <c r="X4" s="1"/>
      <c r="Y4" s="1"/>
      <c r="Z4" s="1"/>
    </row>
    <row r="5" spans="1:26" ht="94.5">
      <c r="A5" s="888"/>
      <c r="B5" s="5" t="s">
        <v>6</v>
      </c>
      <c r="C5" s="1"/>
      <c r="D5" s="1"/>
      <c r="E5" s="1"/>
      <c r="F5" s="1"/>
      <c r="G5" s="1"/>
      <c r="H5" s="1"/>
      <c r="I5" s="1"/>
      <c r="J5" s="1"/>
      <c r="K5" s="1"/>
      <c r="L5" s="1"/>
      <c r="M5" s="1"/>
      <c r="N5" s="1"/>
      <c r="O5" s="1"/>
      <c r="P5" s="1"/>
      <c r="Q5" s="1"/>
      <c r="R5" s="1"/>
      <c r="S5" s="1"/>
      <c r="T5" s="1"/>
      <c r="U5" s="1"/>
      <c r="V5" s="1"/>
      <c r="W5" s="1"/>
      <c r="X5" s="1"/>
      <c r="Y5" s="1"/>
      <c r="Z5" s="1"/>
    </row>
    <row r="6" spans="1:26" ht="78.75">
      <c r="A6" s="888"/>
      <c r="B6" s="6" t="s">
        <v>7</v>
      </c>
      <c r="C6" s="1"/>
      <c r="D6" s="1"/>
      <c r="E6" s="1"/>
      <c r="F6" s="1"/>
      <c r="G6" s="1"/>
      <c r="H6" s="1"/>
      <c r="I6" s="1"/>
      <c r="J6" s="1"/>
      <c r="K6" s="1"/>
      <c r="L6" s="1"/>
      <c r="M6" s="1"/>
      <c r="N6" s="1"/>
      <c r="O6" s="1"/>
      <c r="P6" s="1"/>
      <c r="Q6" s="1"/>
      <c r="R6" s="1"/>
      <c r="S6" s="1"/>
      <c r="T6" s="1"/>
      <c r="U6" s="1"/>
      <c r="V6" s="1"/>
      <c r="W6" s="1"/>
      <c r="X6" s="1"/>
      <c r="Y6" s="1"/>
      <c r="Z6" s="1"/>
    </row>
    <row r="7" spans="1:26" ht="47.25">
      <c r="A7" s="888"/>
      <c r="B7" s="6" t="s">
        <v>8</v>
      </c>
      <c r="C7" s="1"/>
      <c r="D7" s="1"/>
      <c r="E7" s="1"/>
      <c r="F7" s="1"/>
      <c r="G7" s="1"/>
      <c r="H7" s="1"/>
      <c r="I7" s="1"/>
      <c r="J7" s="1"/>
      <c r="K7" s="1"/>
      <c r="L7" s="1"/>
      <c r="M7" s="1"/>
      <c r="N7" s="1"/>
      <c r="O7" s="1"/>
      <c r="P7" s="1"/>
      <c r="Q7" s="1"/>
      <c r="R7" s="1"/>
      <c r="S7" s="1"/>
      <c r="T7" s="1"/>
      <c r="U7" s="1"/>
      <c r="V7" s="1"/>
      <c r="W7" s="1"/>
      <c r="X7" s="1"/>
      <c r="Y7" s="1"/>
      <c r="Z7" s="1"/>
    </row>
    <row r="8" spans="1:26" ht="47.25">
      <c r="A8" s="888"/>
      <c r="B8" s="5" t="s">
        <v>9</v>
      </c>
      <c r="C8" s="1"/>
      <c r="D8" s="1"/>
      <c r="E8" s="1"/>
      <c r="F8" s="1"/>
      <c r="G8" s="1"/>
      <c r="H8" s="1"/>
      <c r="I8" s="1"/>
      <c r="J8" s="1"/>
      <c r="K8" s="1"/>
      <c r="L8" s="1"/>
      <c r="M8" s="1"/>
      <c r="N8" s="1"/>
      <c r="O8" s="1"/>
      <c r="P8" s="1"/>
      <c r="Q8" s="1"/>
      <c r="R8" s="1"/>
      <c r="S8" s="1"/>
      <c r="T8" s="1"/>
      <c r="U8" s="1"/>
      <c r="V8" s="1"/>
      <c r="W8" s="1"/>
      <c r="X8" s="1"/>
      <c r="Y8" s="1"/>
      <c r="Z8" s="1"/>
    </row>
    <row r="9" spans="1:26" ht="31.5">
      <c r="A9" s="888"/>
      <c r="B9" s="5" t="s">
        <v>10</v>
      </c>
      <c r="C9" s="1"/>
      <c r="D9" s="1"/>
      <c r="E9" s="1"/>
      <c r="F9" s="1"/>
      <c r="G9" s="1"/>
      <c r="H9" s="1"/>
      <c r="I9" s="1"/>
      <c r="J9" s="1"/>
      <c r="K9" s="1"/>
      <c r="L9" s="1"/>
      <c r="M9" s="1"/>
      <c r="N9" s="1"/>
      <c r="O9" s="1"/>
      <c r="P9" s="1"/>
      <c r="Q9" s="1"/>
      <c r="R9" s="1"/>
      <c r="S9" s="1"/>
      <c r="T9" s="1"/>
      <c r="U9" s="1"/>
      <c r="V9" s="1"/>
      <c r="W9" s="1"/>
      <c r="X9" s="1"/>
      <c r="Y9" s="1"/>
      <c r="Z9" s="1"/>
    </row>
    <row r="10" spans="1:26" ht="31.5">
      <c r="A10" s="889"/>
      <c r="B10" s="5" t="s">
        <v>11</v>
      </c>
      <c r="C10" s="1"/>
      <c r="D10" s="1"/>
      <c r="E10" s="1"/>
      <c r="F10" s="1"/>
      <c r="G10" s="1"/>
      <c r="H10" s="1"/>
      <c r="I10" s="1"/>
      <c r="J10" s="1"/>
      <c r="K10" s="1"/>
      <c r="L10" s="1"/>
      <c r="M10" s="1"/>
      <c r="N10" s="1"/>
      <c r="O10" s="1"/>
      <c r="P10" s="1"/>
      <c r="Q10" s="1"/>
      <c r="R10" s="1"/>
      <c r="S10" s="1"/>
      <c r="T10" s="1"/>
      <c r="U10" s="1"/>
      <c r="V10" s="1"/>
      <c r="W10" s="1"/>
      <c r="X10" s="1"/>
      <c r="Y10" s="1"/>
      <c r="Z10" s="1"/>
    </row>
    <row r="11" spans="1:26" ht="78.75">
      <c r="A11" s="887" t="s">
        <v>12</v>
      </c>
      <c r="B11" s="6" t="s">
        <v>13</v>
      </c>
      <c r="C11" s="1"/>
      <c r="D11" s="1"/>
      <c r="E11" s="1"/>
      <c r="F11" s="1"/>
      <c r="G11" s="1"/>
      <c r="H11" s="1"/>
      <c r="I11" s="1"/>
      <c r="J11" s="1"/>
      <c r="K11" s="1"/>
      <c r="L11" s="1"/>
      <c r="M11" s="1"/>
      <c r="N11" s="1"/>
      <c r="O11" s="1"/>
      <c r="P11" s="1"/>
      <c r="Q11" s="1"/>
      <c r="R11" s="1"/>
      <c r="S11" s="1"/>
      <c r="T11" s="1"/>
      <c r="U11" s="1"/>
      <c r="V11" s="1"/>
      <c r="W11" s="1"/>
      <c r="X11" s="1"/>
      <c r="Y11" s="1"/>
      <c r="Z11" s="1"/>
    </row>
    <row r="12" spans="1:26" ht="63">
      <c r="A12" s="888"/>
      <c r="B12" s="6" t="s">
        <v>14</v>
      </c>
      <c r="C12" s="1"/>
      <c r="D12" s="1"/>
      <c r="E12" s="1"/>
      <c r="F12" s="1"/>
      <c r="G12" s="1"/>
      <c r="H12" s="1"/>
      <c r="I12" s="1"/>
      <c r="J12" s="1"/>
      <c r="K12" s="1"/>
      <c r="L12" s="1"/>
      <c r="M12" s="1"/>
      <c r="N12" s="1"/>
      <c r="O12" s="1"/>
      <c r="P12" s="1"/>
      <c r="Q12" s="1"/>
      <c r="R12" s="1"/>
      <c r="S12" s="1"/>
      <c r="T12" s="1"/>
      <c r="U12" s="1"/>
      <c r="V12" s="1"/>
      <c r="W12" s="1"/>
      <c r="X12" s="1"/>
      <c r="Y12" s="1"/>
      <c r="Z12" s="1"/>
    </row>
    <row r="13" spans="1:26" ht="47.25">
      <c r="A13" s="889"/>
      <c r="B13" s="6" t="s">
        <v>15</v>
      </c>
      <c r="C13" s="1"/>
      <c r="D13" s="1"/>
      <c r="E13" s="1"/>
      <c r="F13" s="1"/>
      <c r="G13" s="1"/>
      <c r="H13" s="1"/>
      <c r="I13" s="1"/>
      <c r="J13" s="1"/>
      <c r="K13" s="1"/>
      <c r="L13" s="1"/>
      <c r="M13" s="1"/>
      <c r="N13" s="1"/>
      <c r="O13" s="1"/>
      <c r="P13" s="1"/>
      <c r="Q13" s="1"/>
      <c r="R13" s="1"/>
      <c r="S13" s="1"/>
      <c r="T13" s="1"/>
      <c r="U13" s="1"/>
      <c r="V13" s="1"/>
      <c r="W13" s="1"/>
      <c r="X13" s="1"/>
      <c r="Y13" s="1"/>
      <c r="Z13" s="1"/>
    </row>
    <row r="14" spans="1:26" ht="82.5" customHeight="1">
      <c r="A14" s="887" t="s">
        <v>16</v>
      </c>
      <c r="B14" s="7" t="s">
        <v>17</v>
      </c>
      <c r="C14" s="1"/>
      <c r="D14" s="1"/>
      <c r="E14" s="1"/>
      <c r="F14" s="1"/>
      <c r="G14" s="1"/>
      <c r="H14" s="1"/>
      <c r="I14" s="1"/>
      <c r="J14" s="1"/>
      <c r="K14" s="1"/>
      <c r="L14" s="1"/>
      <c r="M14" s="1"/>
      <c r="N14" s="1"/>
      <c r="O14" s="1"/>
      <c r="P14" s="1"/>
      <c r="Q14" s="1"/>
      <c r="R14" s="1"/>
      <c r="S14" s="1"/>
      <c r="T14" s="1"/>
      <c r="U14" s="1"/>
      <c r="V14" s="1"/>
      <c r="W14" s="1"/>
      <c r="X14" s="1"/>
      <c r="Y14" s="1"/>
      <c r="Z14" s="1"/>
    </row>
    <row r="15" spans="1:26" ht="94.5">
      <c r="A15" s="888"/>
      <c r="B15" s="6" t="s">
        <v>18</v>
      </c>
      <c r="C15" s="1"/>
      <c r="D15" s="1"/>
      <c r="E15" s="1"/>
      <c r="F15" s="1"/>
      <c r="G15" s="1"/>
      <c r="H15" s="1"/>
      <c r="I15" s="1"/>
      <c r="J15" s="1"/>
      <c r="K15" s="1"/>
      <c r="L15" s="1"/>
      <c r="M15" s="1"/>
      <c r="N15" s="1"/>
      <c r="O15" s="1"/>
      <c r="P15" s="1"/>
      <c r="Q15" s="1"/>
      <c r="R15" s="1"/>
      <c r="S15" s="1"/>
      <c r="T15" s="1"/>
      <c r="U15" s="1"/>
      <c r="V15" s="1"/>
      <c r="W15" s="1"/>
      <c r="X15" s="1"/>
      <c r="Y15" s="1"/>
      <c r="Z15" s="1"/>
    </row>
    <row r="16" spans="1:26" ht="63">
      <c r="A16" s="888"/>
      <c r="B16" s="7" t="s">
        <v>19</v>
      </c>
      <c r="C16" s="1"/>
      <c r="D16" s="1"/>
      <c r="E16" s="1"/>
      <c r="F16" s="1"/>
      <c r="G16" s="1"/>
      <c r="H16" s="1"/>
      <c r="I16" s="1"/>
      <c r="J16" s="1"/>
      <c r="K16" s="1"/>
      <c r="L16" s="1"/>
      <c r="M16" s="1"/>
      <c r="N16" s="1"/>
      <c r="O16" s="1"/>
      <c r="P16" s="1"/>
      <c r="Q16" s="1"/>
      <c r="R16" s="1"/>
      <c r="S16" s="1"/>
      <c r="T16" s="1"/>
      <c r="U16" s="1"/>
      <c r="V16" s="1"/>
      <c r="W16" s="1"/>
      <c r="X16" s="1"/>
      <c r="Y16" s="1"/>
      <c r="Z16" s="1"/>
    </row>
    <row r="17" spans="1:26" ht="31.5">
      <c r="A17" s="888"/>
      <c r="B17" s="6" t="s">
        <v>20</v>
      </c>
      <c r="C17" s="1"/>
      <c r="D17" s="1"/>
      <c r="E17" s="1"/>
      <c r="F17" s="1"/>
      <c r="G17" s="1"/>
      <c r="H17" s="1"/>
      <c r="I17" s="1"/>
      <c r="J17" s="1"/>
      <c r="K17" s="1"/>
      <c r="L17" s="1"/>
      <c r="M17" s="1"/>
      <c r="N17" s="1"/>
      <c r="O17" s="1"/>
      <c r="P17" s="1"/>
      <c r="Q17" s="1"/>
      <c r="R17" s="1"/>
      <c r="S17" s="1"/>
      <c r="T17" s="1"/>
      <c r="U17" s="1"/>
      <c r="V17" s="1"/>
      <c r="W17" s="1"/>
      <c r="X17" s="1"/>
      <c r="Y17" s="1"/>
      <c r="Z17" s="1"/>
    </row>
    <row r="18" spans="1:26" ht="63">
      <c r="A18" s="888"/>
      <c r="B18" s="6" t="s">
        <v>21</v>
      </c>
      <c r="C18" s="1"/>
      <c r="D18" s="1"/>
      <c r="E18" s="1"/>
      <c r="F18" s="1"/>
      <c r="G18" s="1"/>
      <c r="H18" s="1"/>
      <c r="I18" s="1"/>
      <c r="J18" s="1"/>
      <c r="K18" s="1"/>
      <c r="L18" s="1"/>
      <c r="M18" s="1"/>
      <c r="N18" s="1"/>
      <c r="O18" s="1"/>
      <c r="P18" s="1"/>
      <c r="Q18" s="1"/>
      <c r="R18" s="1"/>
      <c r="S18" s="1"/>
      <c r="T18" s="1"/>
      <c r="U18" s="1"/>
      <c r="V18" s="1"/>
      <c r="W18" s="1"/>
      <c r="X18" s="1"/>
      <c r="Y18" s="1"/>
      <c r="Z18" s="1"/>
    </row>
    <row r="19" spans="1:26" ht="385.5" customHeight="1">
      <c r="A19" s="888"/>
      <c r="B19" s="6" t="s">
        <v>22</v>
      </c>
      <c r="C19" s="1"/>
      <c r="D19" s="1"/>
      <c r="E19" s="1"/>
      <c r="F19" s="1"/>
      <c r="G19" s="1"/>
      <c r="H19" s="1"/>
      <c r="I19" s="1"/>
      <c r="J19" s="1"/>
      <c r="K19" s="1"/>
      <c r="L19" s="1"/>
      <c r="M19" s="1"/>
      <c r="N19" s="1"/>
      <c r="O19" s="1"/>
      <c r="P19" s="1"/>
      <c r="Q19" s="1"/>
      <c r="R19" s="1"/>
      <c r="S19" s="1"/>
      <c r="T19" s="1"/>
      <c r="U19" s="1"/>
      <c r="V19" s="1"/>
      <c r="W19" s="1"/>
      <c r="X19" s="1"/>
      <c r="Y19" s="1"/>
      <c r="Z19" s="1"/>
    </row>
    <row r="20" spans="1:26" ht="103.5" customHeight="1">
      <c r="A20" s="888"/>
      <c r="B20" s="6" t="s">
        <v>23</v>
      </c>
      <c r="C20" s="1"/>
      <c r="D20" s="1"/>
      <c r="E20" s="1"/>
      <c r="F20" s="1"/>
      <c r="G20" s="1"/>
      <c r="H20" s="1"/>
      <c r="I20" s="1"/>
      <c r="J20" s="1"/>
      <c r="K20" s="1"/>
      <c r="L20" s="1"/>
      <c r="M20" s="1"/>
      <c r="N20" s="1"/>
      <c r="O20" s="1"/>
      <c r="P20" s="1"/>
      <c r="Q20" s="1"/>
      <c r="R20" s="1"/>
      <c r="S20" s="1"/>
      <c r="T20" s="1"/>
      <c r="U20" s="1"/>
      <c r="V20" s="1"/>
      <c r="W20" s="1"/>
      <c r="X20" s="1"/>
      <c r="Y20" s="1"/>
      <c r="Z20" s="1"/>
    </row>
    <row r="21" spans="1:26" ht="49.5" customHeight="1">
      <c r="A21" s="888"/>
      <c r="B21" s="6" t="s">
        <v>24</v>
      </c>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888"/>
      <c r="B22" s="6" t="s">
        <v>25</v>
      </c>
      <c r="C22" s="1"/>
      <c r="D22" s="1"/>
      <c r="E22" s="1"/>
      <c r="F22" s="1"/>
      <c r="G22" s="1"/>
      <c r="H22" s="1"/>
      <c r="I22" s="1"/>
      <c r="J22" s="1"/>
      <c r="K22" s="1"/>
      <c r="L22" s="1"/>
      <c r="M22" s="1"/>
      <c r="N22" s="1"/>
      <c r="O22" s="1"/>
      <c r="P22" s="1"/>
      <c r="Q22" s="1"/>
      <c r="R22" s="1"/>
      <c r="S22" s="1"/>
      <c r="T22" s="1"/>
      <c r="U22" s="1"/>
      <c r="V22" s="1"/>
      <c r="W22" s="1"/>
      <c r="X22" s="1"/>
      <c r="Y22" s="1"/>
      <c r="Z22" s="1"/>
    </row>
    <row r="23" spans="1:26" ht="51.75" customHeight="1">
      <c r="A23" s="888"/>
      <c r="B23" s="6" t="s">
        <v>26</v>
      </c>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889"/>
      <c r="B24" s="6" t="s">
        <v>27</v>
      </c>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887" t="s">
        <v>28</v>
      </c>
      <c r="B25" s="6" t="s">
        <v>29</v>
      </c>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888"/>
      <c r="B26" s="5" t="s">
        <v>30</v>
      </c>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889"/>
      <c r="B27" s="5" t="s">
        <v>31</v>
      </c>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8" t="s">
        <v>32</v>
      </c>
      <c r="B28" s="6" t="s">
        <v>33</v>
      </c>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8" t="s">
        <v>34</v>
      </c>
      <c r="B29" s="6" t="s">
        <v>35</v>
      </c>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9"/>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9"/>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9"/>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9"/>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9"/>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9"/>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9"/>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9"/>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9"/>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9"/>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9"/>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9"/>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9"/>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9"/>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9"/>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9"/>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9"/>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9"/>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9"/>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9"/>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9"/>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9"/>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9"/>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9"/>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9"/>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9"/>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9"/>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9"/>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9"/>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9"/>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9"/>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9"/>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9"/>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9"/>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9"/>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9"/>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9"/>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9"/>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9"/>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9"/>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9"/>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9"/>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9"/>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9"/>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9"/>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9"/>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9"/>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9"/>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9"/>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9"/>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9"/>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9"/>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9"/>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9"/>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9"/>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9"/>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9"/>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9"/>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9"/>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9"/>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9"/>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9"/>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9"/>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9"/>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9"/>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9"/>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9"/>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9"/>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9"/>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9"/>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9"/>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9"/>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9"/>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9"/>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9"/>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9"/>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9"/>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9"/>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9"/>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9"/>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9"/>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9"/>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9"/>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9"/>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9"/>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9"/>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9"/>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9"/>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9"/>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9"/>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9"/>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9"/>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9"/>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9"/>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9"/>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9"/>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9"/>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9"/>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9"/>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9"/>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9"/>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9"/>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9"/>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9"/>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9"/>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9"/>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9"/>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9"/>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9"/>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9"/>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9"/>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9"/>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9"/>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9"/>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9"/>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9"/>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9"/>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9"/>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9"/>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9"/>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9"/>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9"/>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9"/>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9"/>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9"/>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9"/>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9"/>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9"/>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9"/>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9"/>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9"/>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9"/>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9"/>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9"/>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9"/>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9"/>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9"/>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9"/>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9"/>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9"/>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9"/>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9"/>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9"/>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9"/>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9"/>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9"/>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9"/>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9"/>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9"/>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9"/>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9"/>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9"/>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9"/>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9"/>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9"/>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9"/>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9"/>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9"/>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9"/>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9"/>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9"/>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9"/>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9"/>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9"/>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9"/>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9"/>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9"/>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9"/>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9"/>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9"/>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9"/>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9"/>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9"/>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9"/>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9"/>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9"/>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9"/>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9"/>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9"/>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9"/>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9"/>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9"/>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9"/>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9"/>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9"/>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9"/>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9"/>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9"/>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9"/>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9"/>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9"/>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9"/>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9"/>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9"/>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9"/>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9"/>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9"/>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9"/>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9"/>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25:A27"/>
    <mergeCell ref="A1:B1"/>
    <mergeCell ref="A2:B2"/>
    <mergeCell ref="A4:A10"/>
    <mergeCell ref="A11:A13"/>
    <mergeCell ref="A14:A24"/>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00"/>
    <pageSetUpPr fitToPage="1"/>
  </sheetPr>
  <dimension ref="A1:AT998"/>
  <sheetViews>
    <sheetView tabSelected="1" zoomScale="25" zoomScaleNormal="25" workbookViewId="0">
      <pane ySplit="1" topLeftCell="A172" activePane="bottomLeft" state="frozen"/>
      <selection pane="bottomLeft" activeCell="H178" sqref="H178:H179"/>
    </sheetView>
  </sheetViews>
  <sheetFormatPr baseColWidth="10" defaultColWidth="14.42578125" defaultRowHeight="15" customHeight="1"/>
  <cols>
    <col min="1" max="1" width="14.140625" customWidth="1"/>
    <col min="2" max="2" width="228.85546875" customWidth="1"/>
    <col min="3" max="3" width="50.85546875" hidden="1" customWidth="1"/>
    <col min="4" max="4" width="45.42578125" hidden="1" customWidth="1"/>
    <col min="5" max="6" width="32.140625" hidden="1" customWidth="1"/>
    <col min="7" max="7" width="166.85546875" hidden="1" customWidth="1"/>
    <col min="8" max="8" width="255.5703125" customWidth="1"/>
    <col min="9" max="9" width="36.42578125" hidden="1" customWidth="1"/>
    <col min="10" max="10" width="29.42578125" hidden="1" customWidth="1"/>
    <col min="11" max="11" width="37.42578125" hidden="1" customWidth="1"/>
    <col min="12" max="12" width="37.85546875" hidden="1" customWidth="1"/>
    <col min="13" max="13" width="13.5703125" hidden="1" customWidth="1"/>
    <col min="14" max="15" width="17.42578125" hidden="1" customWidth="1"/>
    <col min="16" max="16" width="23.7109375" hidden="1" customWidth="1"/>
    <col min="17" max="18" width="12.42578125" hidden="1" customWidth="1"/>
    <col min="19" max="19" width="13" hidden="1" customWidth="1"/>
    <col min="20" max="21" width="12.42578125" hidden="1" customWidth="1"/>
    <col min="22" max="22" width="25.85546875" hidden="1" customWidth="1"/>
    <col min="23" max="23" width="10.85546875" hidden="1" customWidth="1"/>
    <col min="24" max="28" width="19" hidden="1" customWidth="1"/>
    <col min="29" max="29" width="27.42578125" hidden="1" customWidth="1"/>
    <col min="30" max="30" width="29.42578125" customWidth="1"/>
    <col min="31" max="31" width="42.140625" customWidth="1"/>
    <col min="32" max="32" width="49.140625" customWidth="1"/>
    <col min="33" max="33" width="43.42578125" customWidth="1"/>
    <col min="34" max="34" width="42.42578125" customWidth="1"/>
    <col min="35" max="35" width="33.42578125" customWidth="1"/>
    <col min="36" max="36" width="23.42578125" customWidth="1"/>
    <col min="37" max="37" width="26" customWidth="1"/>
    <col min="38" max="38" width="41" customWidth="1"/>
    <col min="39" max="39" width="20.5703125" customWidth="1"/>
    <col min="40" max="40" width="23.42578125" customWidth="1"/>
    <col min="41" max="41" width="25.85546875" customWidth="1"/>
    <col min="42" max="42" width="47.42578125" customWidth="1"/>
    <col min="43" max="46" width="14.42578125" customWidth="1"/>
  </cols>
  <sheetData>
    <row r="1" spans="1:46" s="885" customFormat="1" ht="57.6" customHeight="1">
      <c r="A1" s="875" t="s">
        <v>1407</v>
      </c>
      <c r="B1" s="738" t="s">
        <v>1408</v>
      </c>
      <c r="C1" s="875"/>
      <c r="D1" s="875"/>
      <c r="E1" s="876"/>
      <c r="F1" s="876"/>
      <c r="G1" s="740" t="s">
        <v>1409</v>
      </c>
      <c r="H1" s="737" t="s">
        <v>1410</v>
      </c>
      <c r="I1" s="876" t="s">
        <v>1406</v>
      </c>
      <c r="J1" s="876" t="s">
        <v>1405</v>
      </c>
      <c r="K1" s="876" t="s">
        <v>1404</v>
      </c>
      <c r="L1" s="877" t="s">
        <v>1403</v>
      </c>
      <c r="M1" s="968" t="s">
        <v>36</v>
      </c>
      <c r="N1" s="969"/>
      <c r="O1" s="878" t="s">
        <v>37</v>
      </c>
      <c r="P1" s="878" t="s">
        <v>38</v>
      </c>
      <c r="Q1" s="878">
        <v>2024</v>
      </c>
      <c r="R1" s="878">
        <v>2025</v>
      </c>
      <c r="S1" s="878">
        <v>2026</v>
      </c>
      <c r="T1" s="878">
        <v>2027</v>
      </c>
      <c r="U1" s="878">
        <v>2028</v>
      </c>
      <c r="V1" s="878" t="s">
        <v>39</v>
      </c>
      <c r="W1" s="878"/>
      <c r="X1" s="879">
        <v>2024</v>
      </c>
      <c r="Y1" s="879">
        <v>2025</v>
      </c>
      <c r="Z1" s="879">
        <v>2026</v>
      </c>
      <c r="AA1" s="879">
        <v>2027</v>
      </c>
      <c r="AB1" s="879">
        <v>2028</v>
      </c>
      <c r="AC1" s="879" t="s">
        <v>40</v>
      </c>
      <c r="AD1" s="880">
        <v>2024</v>
      </c>
      <c r="AE1" s="880">
        <v>2025</v>
      </c>
      <c r="AF1" s="880">
        <v>2026</v>
      </c>
      <c r="AG1" s="880">
        <v>2027</v>
      </c>
      <c r="AH1" s="880">
        <v>2028</v>
      </c>
      <c r="AI1" s="880" t="s">
        <v>40</v>
      </c>
      <c r="AJ1" s="881" t="s">
        <v>41</v>
      </c>
      <c r="AK1" s="882" t="s">
        <v>42</v>
      </c>
      <c r="AL1" s="883" t="s">
        <v>43</v>
      </c>
      <c r="AM1" s="881" t="s">
        <v>41</v>
      </c>
      <c r="AN1" s="881" t="s">
        <v>42</v>
      </c>
      <c r="AO1" s="883" t="s">
        <v>43</v>
      </c>
      <c r="AP1" s="884"/>
      <c r="AQ1" s="884"/>
      <c r="AR1" s="884"/>
      <c r="AS1" s="884"/>
      <c r="AT1" s="884"/>
    </row>
    <row r="2" spans="1:46" ht="66.75" hidden="1" customHeight="1">
      <c r="A2" s="10">
        <v>1</v>
      </c>
      <c r="B2" s="11" t="s">
        <v>44</v>
      </c>
      <c r="C2" s="12" t="s">
        <v>45</v>
      </c>
      <c r="D2" s="12" t="s">
        <v>46</v>
      </c>
      <c r="E2" s="12" t="s">
        <v>47</v>
      </c>
      <c r="F2" s="13" t="s">
        <v>48</v>
      </c>
      <c r="G2" s="14" t="s">
        <v>49</v>
      </c>
      <c r="H2" s="15"/>
      <c r="I2" s="16"/>
      <c r="J2" s="17"/>
      <c r="K2" s="17"/>
      <c r="L2" s="18"/>
      <c r="M2" s="19">
        <v>0</v>
      </c>
      <c r="N2" s="19">
        <v>2023</v>
      </c>
      <c r="O2" s="770">
        <v>45444</v>
      </c>
      <c r="P2" s="770">
        <v>46905</v>
      </c>
      <c r="Q2" s="771">
        <v>1</v>
      </c>
      <c r="R2" s="771"/>
      <c r="S2" s="771"/>
      <c r="T2" s="771"/>
      <c r="U2" s="771">
        <v>1</v>
      </c>
      <c r="V2" s="19">
        <f>SUBTOTAL(9,Q2:U2)</f>
        <v>2</v>
      </c>
      <c r="W2" s="21" t="s">
        <v>50</v>
      </c>
      <c r="X2" s="22">
        <v>100</v>
      </c>
      <c r="Y2" s="22"/>
      <c r="Z2" s="22"/>
      <c r="AA2" s="22"/>
      <c r="AB2" s="22">
        <v>140</v>
      </c>
      <c r="AC2" s="23">
        <f>SUM(X2:AB4)</f>
        <v>725</v>
      </c>
      <c r="AD2" s="24"/>
      <c r="AE2" s="24"/>
      <c r="AF2" s="24"/>
      <c r="AG2" s="24"/>
      <c r="AH2" s="24"/>
      <c r="AI2" s="25"/>
      <c r="AJ2" s="26" t="s">
        <v>51</v>
      </c>
      <c r="AK2" s="26" t="s">
        <v>52</v>
      </c>
      <c r="AL2" s="19" t="s">
        <v>53</v>
      </c>
      <c r="AM2" s="19"/>
      <c r="AN2" s="19"/>
      <c r="AO2" s="19"/>
      <c r="AP2" s="27"/>
      <c r="AQ2" s="27"/>
      <c r="AR2" s="27"/>
      <c r="AS2" s="27"/>
      <c r="AT2" s="27"/>
    </row>
    <row r="3" spans="1:46" ht="66.75" hidden="1" customHeight="1">
      <c r="A3" s="28"/>
      <c r="B3" s="29"/>
      <c r="C3" s="30"/>
      <c r="D3" s="30"/>
      <c r="E3" s="30"/>
      <c r="F3" s="31"/>
      <c r="G3" s="14" t="s">
        <v>54</v>
      </c>
      <c r="H3" s="15"/>
      <c r="I3" s="32"/>
      <c r="J3" s="33"/>
      <c r="K3" s="33"/>
      <c r="L3" s="34"/>
      <c r="M3" s="35"/>
      <c r="N3" s="35"/>
      <c r="O3" s="772"/>
      <c r="P3" s="772"/>
      <c r="Q3" s="773"/>
      <c r="R3" s="773"/>
      <c r="S3" s="773"/>
      <c r="T3" s="773"/>
      <c r="U3" s="773"/>
      <c r="V3" s="35"/>
      <c r="W3" s="36"/>
      <c r="X3" s="22">
        <v>120</v>
      </c>
      <c r="Y3" s="22"/>
      <c r="Z3" s="22"/>
      <c r="AA3" s="22"/>
      <c r="AB3" s="22">
        <v>168</v>
      </c>
      <c r="AC3" s="37"/>
      <c r="AD3" s="24"/>
      <c r="AE3" s="24"/>
      <c r="AF3" s="24"/>
      <c r="AG3" s="24"/>
      <c r="AH3" s="24"/>
      <c r="AI3" s="38"/>
      <c r="AJ3" s="39"/>
      <c r="AK3" s="39"/>
      <c r="AL3" s="35"/>
      <c r="AM3" s="35"/>
      <c r="AN3" s="35"/>
      <c r="AO3" s="35"/>
      <c r="AP3" s="27"/>
      <c r="AQ3" s="27"/>
      <c r="AR3" s="27"/>
      <c r="AS3" s="27"/>
      <c r="AT3" s="27"/>
    </row>
    <row r="4" spans="1:46" ht="72.75" hidden="1" customHeight="1">
      <c r="A4" s="40"/>
      <c r="B4" s="41"/>
      <c r="C4" s="42"/>
      <c r="D4" s="42"/>
      <c r="E4" s="42"/>
      <c r="F4" s="43"/>
      <c r="G4" s="14" t="s">
        <v>55</v>
      </c>
      <c r="H4" s="15"/>
      <c r="I4" s="44"/>
      <c r="J4" s="45"/>
      <c r="K4" s="45"/>
      <c r="L4" s="46"/>
      <c r="M4" s="47"/>
      <c r="N4" s="47"/>
      <c r="O4" s="774"/>
      <c r="P4" s="774"/>
      <c r="Q4" s="775"/>
      <c r="R4" s="775"/>
      <c r="S4" s="775"/>
      <c r="T4" s="775"/>
      <c r="U4" s="775"/>
      <c r="V4" s="47"/>
      <c r="W4" s="49"/>
      <c r="X4" s="22">
        <v>80</v>
      </c>
      <c r="Y4" s="22"/>
      <c r="Z4" s="22"/>
      <c r="AA4" s="22"/>
      <c r="AB4" s="22">
        <v>117</v>
      </c>
      <c r="AC4" s="50"/>
      <c r="AD4" s="24"/>
      <c r="AE4" s="24"/>
      <c r="AF4" s="24"/>
      <c r="AG4" s="24"/>
      <c r="AH4" s="24"/>
      <c r="AI4" s="51"/>
      <c r="AJ4" s="52"/>
      <c r="AK4" s="52"/>
      <c r="AL4" s="47"/>
      <c r="AM4" s="47"/>
      <c r="AN4" s="47"/>
      <c r="AO4" s="47"/>
      <c r="AP4" s="27"/>
      <c r="AQ4" s="27"/>
      <c r="AR4" s="27"/>
      <c r="AS4" s="27"/>
      <c r="AT4" s="27"/>
    </row>
    <row r="5" spans="1:46" ht="81.75" hidden="1" customHeight="1">
      <c r="A5" s="53">
        <v>2</v>
      </c>
      <c r="B5" s="54" t="s">
        <v>56</v>
      </c>
      <c r="C5" s="55" t="s">
        <v>57</v>
      </c>
      <c r="D5" s="55" t="s">
        <v>58</v>
      </c>
      <c r="E5" s="55" t="s">
        <v>47</v>
      </c>
      <c r="F5" s="56" t="s">
        <v>48</v>
      </c>
      <c r="G5" s="57" t="s">
        <v>59</v>
      </c>
      <c r="H5" s="58"/>
      <c r="I5" s="59" t="s">
        <v>60</v>
      </c>
      <c r="J5" s="60" t="s">
        <v>60</v>
      </c>
      <c r="K5" s="61" t="s">
        <v>61</v>
      </c>
      <c r="L5" s="62"/>
      <c r="M5" s="63">
        <v>0</v>
      </c>
      <c r="N5" s="64">
        <v>2023</v>
      </c>
      <c r="O5" s="776">
        <v>45444</v>
      </c>
      <c r="P5" s="774">
        <v>46905</v>
      </c>
      <c r="Q5" s="777">
        <v>1</v>
      </c>
      <c r="R5" s="778">
        <v>1</v>
      </c>
      <c r="S5" s="778">
        <v>1</v>
      </c>
      <c r="T5" s="778">
        <v>1</v>
      </c>
      <c r="U5" s="777">
        <v>1</v>
      </c>
      <c r="V5" s="63">
        <v>1</v>
      </c>
      <c r="W5" s="67" t="s">
        <v>50</v>
      </c>
      <c r="X5" s="68">
        <v>240</v>
      </c>
      <c r="Y5" s="68">
        <v>262</v>
      </c>
      <c r="Z5" s="68">
        <v>284</v>
      </c>
      <c r="AA5" s="68">
        <v>308</v>
      </c>
      <c r="AB5" s="68">
        <v>339</v>
      </c>
      <c r="AC5" s="69">
        <f t="shared" ref="AC5:AC21" si="0">SUM(X5:AB5)</f>
        <v>1433</v>
      </c>
      <c r="AD5" s="70"/>
      <c r="AE5" s="70"/>
      <c r="AF5" s="70"/>
      <c r="AG5" s="70"/>
      <c r="AH5" s="70"/>
      <c r="AI5" s="71"/>
      <c r="AJ5" s="15" t="s">
        <v>51</v>
      </c>
      <c r="AK5" s="15" t="s">
        <v>52</v>
      </c>
      <c r="AL5" s="64" t="s">
        <v>62</v>
      </c>
      <c r="AM5" s="64"/>
      <c r="AN5" s="64"/>
      <c r="AO5" s="64"/>
      <c r="AP5" s="27"/>
      <c r="AQ5" s="27"/>
      <c r="AR5" s="27"/>
      <c r="AS5" s="27"/>
      <c r="AT5" s="27"/>
    </row>
    <row r="6" spans="1:46" ht="54.75" hidden="1" customHeight="1">
      <c r="A6" s="10">
        <v>3</v>
      </c>
      <c r="B6" s="72" t="s">
        <v>63</v>
      </c>
      <c r="C6" s="73" t="s">
        <v>64</v>
      </c>
      <c r="D6" s="73" t="s">
        <v>65</v>
      </c>
      <c r="E6" s="73" t="s">
        <v>47</v>
      </c>
      <c r="F6" s="74" t="s">
        <v>48</v>
      </c>
      <c r="G6" s="57" t="s">
        <v>66</v>
      </c>
      <c r="H6" s="58"/>
      <c r="I6" s="75" t="s">
        <v>67</v>
      </c>
      <c r="J6" s="12" t="s">
        <v>68</v>
      </c>
      <c r="K6" s="12" t="s">
        <v>69</v>
      </c>
      <c r="L6" s="76"/>
      <c r="M6" s="63">
        <v>0</v>
      </c>
      <c r="N6" s="64">
        <v>2023</v>
      </c>
      <c r="O6" s="779">
        <v>45444</v>
      </c>
      <c r="P6" s="780">
        <v>46905</v>
      </c>
      <c r="Q6" s="777">
        <v>1</v>
      </c>
      <c r="R6" s="777">
        <v>1</v>
      </c>
      <c r="S6" s="777">
        <v>1</v>
      </c>
      <c r="T6" s="777">
        <v>1</v>
      </c>
      <c r="U6" s="777">
        <v>1</v>
      </c>
      <c r="V6" s="63">
        <v>1</v>
      </c>
      <c r="W6" s="67" t="s">
        <v>50</v>
      </c>
      <c r="X6" s="68">
        <v>188</v>
      </c>
      <c r="Y6" s="68">
        <v>207</v>
      </c>
      <c r="Z6" s="68">
        <v>227</v>
      </c>
      <c r="AA6" s="68">
        <v>250</v>
      </c>
      <c r="AB6" s="68">
        <v>275</v>
      </c>
      <c r="AC6" s="69">
        <f t="shared" si="0"/>
        <v>1147</v>
      </c>
      <c r="AD6" s="70"/>
      <c r="AE6" s="70"/>
      <c r="AF6" s="70"/>
      <c r="AG6" s="70"/>
      <c r="AH6" s="70"/>
      <c r="AI6" s="71"/>
      <c r="AJ6" s="15" t="s">
        <v>51</v>
      </c>
      <c r="AK6" s="15" t="s">
        <v>52</v>
      </c>
      <c r="AL6" s="64" t="s">
        <v>70</v>
      </c>
      <c r="AM6" s="64"/>
      <c r="AN6" s="64"/>
      <c r="AO6" s="64"/>
      <c r="AP6" s="27"/>
      <c r="AQ6" s="27"/>
      <c r="AR6" s="27"/>
      <c r="AS6" s="27"/>
      <c r="AT6" s="27"/>
    </row>
    <row r="7" spans="1:46" ht="76.5" hidden="1">
      <c r="A7" s="28"/>
      <c r="B7" s="79"/>
      <c r="C7" s="80"/>
      <c r="D7" s="80"/>
      <c r="E7" s="80"/>
      <c r="F7" s="81"/>
      <c r="G7" s="57" t="s">
        <v>71</v>
      </c>
      <c r="H7" s="58"/>
      <c r="I7" s="82"/>
      <c r="J7" s="30"/>
      <c r="K7" s="30"/>
      <c r="L7" s="83"/>
      <c r="M7" s="63">
        <v>0</v>
      </c>
      <c r="N7" s="64">
        <v>2023</v>
      </c>
      <c r="O7" s="779">
        <v>45444</v>
      </c>
      <c r="P7" s="780">
        <v>46905</v>
      </c>
      <c r="Q7" s="777">
        <v>1</v>
      </c>
      <c r="R7" s="777">
        <v>1</v>
      </c>
      <c r="S7" s="777">
        <v>1</v>
      </c>
      <c r="T7" s="777">
        <v>1</v>
      </c>
      <c r="U7" s="777">
        <v>1</v>
      </c>
      <c r="V7" s="63">
        <v>1</v>
      </c>
      <c r="W7" s="67" t="s">
        <v>50</v>
      </c>
      <c r="X7" s="68">
        <v>188</v>
      </c>
      <c r="Y7" s="68">
        <v>207</v>
      </c>
      <c r="Z7" s="68">
        <v>227</v>
      </c>
      <c r="AA7" s="68">
        <v>250</v>
      </c>
      <c r="AB7" s="68">
        <v>275</v>
      </c>
      <c r="AC7" s="69">
        <f t="shared" si="0"/>
        <v>1147</v>
      </c>
      <c r="AD7" s="70"/>
      <c r="AE7" s="70"/>
      <c r="AF7" s="70"/>
      <c r="AG7" s="70"/>
      <c r="AH7" s="70"/>
      <c r="AI7" s="71"/>
      <c r="AJ7" s="15" t="s">
        <v>51</v>
      </c>
      <c r="AK7" s="15" t="s">
        <v>52</v>
      </c>
      <c r="AL7" s="64" t="s">
        <v>70</v>
      </c>
      <c r="AM7" s="64"/>
      <c r="AN7" s="64"/>
      <c r="AO7" s="64"/>
      <c r="AP7" s="27"/>
      <c r="AQ7" s="27"/>
      <c r="AR7" s="27"/>
      <c r="AS7" s="27"/>
      <c r="AT7" s="27"/>
    </row>
    <row r="8" spans="1:46" ht="76.5" hidden="1">
      <c r="A8" s="40"/>
      <c r="B8" s="84"/>
      <c r="C8" s="85"/>
      <c r="D8" s="85"/>
      <c r="E8" s="85"/>
      <c r="F8" s="86"/>
      <c r="G8" s="57" t="s">
        <v>72</v>
      </c>
      <c r="H8" s="58"/>
      <c r="I8" s="87"/>
      <c r="J8" s="42"/>
      <c r="K8" s="42"/>
      <c r="L8" s="88"/>
      <c r="M8" s="63">
        <v>0</v>
      </c>
      <c r="N8" s="64">
        <v>2023</v>
      </c>
      <c r="O8" s="779">
        <v>45444</v>
      </c>
      <c r="P8" s="780">
        <v>46905</v>
      </c>
      <c r="Q8" s="777">
        <v>1</v>
      </c>
      <c r="R8" s="777">
        <v>1</v>
      </c>
      <c r="S8" s="777">
        <v>1</v>
      </c>
      <c r="T8" s="777">
        <v>1</v>
      </c>
      <c r="U8" s="777">
        <v>1</v>
      </c>
      <c r="V8" s="63">
        <v>1</v>
      </c>
      <c r="W8" s="67" t="s">
        <v>50</v>
      </c>
      <c r="X8" s="68">
        <v>50</v>
      </c>
      <c r="Y8" s="68">
        <v>55</v>
      </c>
      <c r="Z8" s="68">
        <v>61</v>
      </c>
      <c r="AA8" s="68">
        <v>67</v>
      </c>
      <c r="AB8" s="68">
        <v>74</v>
      </c>
      <c r="AC8" s="69">
        <f t="shared" si="0"/>
        <v>307</v>
      </c>
      <c r="AD8" s="70"/>
      <c r="AE8" s="70"/>
      <c r="AF8" s="70"/>
      <c r="AG8" s="70"/>
      <c r="AH8" s="70"/>
      <c r="AI8" s="71"/>
      <c r="AJ8" s="15" t="s">
        <v>51</v>
      </c>
      <c r="AK8" s="15" t="s">
        <v>52</v>
      </c>
      <c r="AL8" s="64" t="s">
        <v>70</v>
      </c>
      <c r="AM8" s="64"/>
      <c r="AN8" s="64"/>
      <c r="AO8" s="64"/>
      <c r="AP8" s="27"/>
      <c r="AQ8" s="27"/>
      <c r="AR8" s="27"/>
      <c r="AS8" s="27"/>
      <c r="AT8" s="27"/>
    </row>
    <row r="9" spans="1:46" ht="119.25" hidden="1" customHeight="1">
      <c r="A9" s="53"/>
      <c r="B9" s="54" t="s">
        <v>73</v>
      </c>
      <c r="C9" s="55" t="s">
        <v>74</v>
      </c>
      <c r="D9" s="55" t="s">
        <v>75</v>
      </c>
      <c r="E9" s="55" t="s">
        <v>47</v>
      </c>
      <c r="F9" s="56" t="s">
        <v>48</v>
      </c>
      <c r="G9" s="57" t="s">
        <v>76</v>
      </c>
      <c r="H9" s="58"/>
      <c r="I9" s="59" t="s">
        <v>77</v>
      </c>
      <c r="J9" s="61" t="s">
        <v>77</v>
      </c>
      <c r="K9" s="61" t="s">
        <v>69</v>
      </c>
      <c r="L9" s="62"/>
      <c r="M9" s="63">
        <v>0</v>
      </c>
      <c r="N9" s="64">
        <v>2023</v>
      </c>
      <c r="O9" s="779">
        <v>45444</v>
      </c>
      <c r="P9" s="780">
        <v>46905</v>
      </c>
      <c r="Q9" s="777">
        <v>1</v>
      </c>
      <c r="R9" s="777">
        <v>1</v>
      </c>
      <c r="S9" s="777">
        <v>1</v>
      </c>
      <c r="T9" s="777">
        <v>1</v>
      </c>
      <c r="U9" s="777">
        <v>1</v>
      </c>
      <c r="V9" s="63">
        <v>1</v>
      </c>
      <c r="W9" s="67" t="s">
        <v>50</v>
      </c>
      <c r="X9" s="68">
        <v>72</v>
      </c>
      <c r="Y9" s="68">
        <v>79</v>
      </c>
      <c r="Z9" s="68">
        <v>87</v>
      </c>
      <c r="AA9" s="68">
        <v>96</v>
      </c>
      <c r="AB9" s="68">
        <v>106</v>
      </c>
      <c r="AC9" s="69">
        <f t="shared" si="0"/>
        <v>440</v>
      </c>
      <c r="AD9" s="70"/>
      <c r="AE9" s="70"/>
      <c r="AF9" s="70"/>
      <c r="AG9" s="70"/>
      <c r="AH9" s="70"/>
      <c r="AI9" s="71"/>
      <c r="AJ9" s="15" t="s">
        <v>51</v>
      </c>
      <c r="AK9" s="15" t="s">
        <v>78</v>
      </c>
      <c r="AL9" s="64" t="s">
        <v>79</v>
      </c>
      <c r="AM9" s="64"/>
      <c r="AN9" s="64"/>
      <c r="AO9" s="64"/>
      <c r="AP9" s="27"/>
      <c r="AQ9" s="27"/>
      <c r="AR9" s="27"/>
      <c r="AS9" s="27"/>
      <c r="AT9" s="27"/>
    </row>
    <row r="10" spans="1:46" ht="184.5" hidden="1" customHeight="1">
      <c r="A10" s="53">
        <v>5</v>
      </c>
      <c r="B10" s="54" t="s">
        <v>80</v>
      </c>
      <c r="C10" s="55" t="s">
        <v>81</v>
      </c>
      <c r="D10" s="55" t="s">
        <v>82</v>
      </c>
      <c r="E10" s="55" t="s">
        <v>47</v>
      </c>
      <c r="F10" s="56" t="s">
        <v>48</v>
      </c>
      <c r="G10" s="57" t="s">
        <v>83</v>
      </c>
      <c r="H10" s="58"/>
      <c r="I10" s="59"/>
      <c r="J10" s="61" t="s">
        <v>84</v>
      </c>
      <c r="K10" s="61" t="s">
        <v>84</v>
      </c>
      <c r="L10" s="62"/>
      <c r="M10" s="63">
        <v>0</v>
      </c>
      <c r="N10" s="64">
        <v>2023</v>
      </c>
      <c r="O10" s="779">
        <v>45444</v>
      </c>
      <c r="P10" s="780">
        <v>46905</v>
      </c>
      <c r="Q10" s="777">
        <v>1</v>
      </c>
      <c r="R10" s="777">
        <v>1</v>
      </c>
      <c r="S10" s="777">
        <v>1</v>
      </c>
      <c r="T10" s="777">
        <v>1</v>
      </c>
      <c r="U10" s="777">
        <v>1</v>
      </c>
      <c r="V10" s="63">
        <v>1</v>
      </c>
      <c r="W10" s="67" t="s">
        <v>50</v>
      </c>
      <c r="X10" s="68">
        <v>72</v>
      </c>
      <c r="Y10" s="68">
        <v>79</v>
      </c>
      <c r="Z10" s="68">
        <v>87</v>
      </c>
      <c r="AA10" s="68">
        <v>96</v>
      </c>
      <c r="AB10" s="68">
        <v>106</v>
      </c>
      <c r="AC10" s="69">
        <f t="shared" si="0"/>
        <v>440</v>
      </c>
      <c r="AD10" s="70"/>
      <c r="AE10" s="70"/>
      <c r="AF10" s="70"/>
      <c r="AG10" s="70"/>
      <c r="AH10" s="70"/>
      <c r="AI10" s="71"/>
      <c r="AJ10" s="15" t="s">
        <v>51</v>
      </c>
      <c r="AK10" s="15" t="s">
        <v>78</v>
      </c>
      <c r="AL10" s="64" t="s">
        <v>85</v>
      </c>
      <c r="AM10" s="64"/>
      <c r="AN10" s="64"/>
      <c r="AO10" s="64"/>
      <c r="AP10" s="27"/>
      <c r="AQ10" s="27"/>
      <c r="AR10" s="27"/>
      <c r="AS10" s="27"/>
      <c r="AT10" s="27"/>
    </row>
    <row r="11" spans="1:46" ht="124.5" hidden="1" customHeight="1">
      <c r="A11" s="53">
        <v>6</v>
      </c>
      <c r="B11" s="89" t="s">
        <v>86</v>
      </c>
      <c r="C11" s="55" t="s">
        <v>87</v>
      </c>
      <c r="D11" s="55" t="s">
        <v>88</v>
      </c>
      <c r="E11" s="55" t="s">
        <v>47</v>
      </c>
      <c r="F11" s="56" t="s">
        <v>48</v>
      </c>
      <c r="G11" s="57" t="s">
        <v>89</v>
      </c>
      <c r="H11" s="58"/>
      <c r="I11" s="59" t="s">
        <v>90</v>
      </c>
      <c r="J11" s="61" t="s">
        <v>90</v>
      </c>
      <c r="K11" s="61" t="s">
        <v>91</v>
      </c>
      <c r="L11" s="62"/>
      <c r="M11" s="64">
        <v>0</v>
      </c>
      <c r="N11" s="64">
        <v>2023</v>
      </c>
      <c r="O11" s="779">
        <v>45658</v>
      </c>
      <c r="P11" s="780">
        <v>46905</v>
      </c>
      <c r="Q11" s="781"/>
      <c r="R11" s="781">
        <v>1</v>
      </c>
      <c r="S11" s="781"/>
      <c r="T11" s="781"/>
      <c r="U11" s="781"/>
      <c r="V11" s="64">
        <v>1</v>
      </c>
      <c r="W11" s="90" t="s">
        <v>50</v>
      </c>
      <c r="X11" s="68"/>
      <c r="Y11" s="68">
        <v>132</v>
      </c>
      <c r="Z11" s="68"/>
      <c r="AA11" s="68"/>
      <c r="AB11" s="68"/>
      <c r="AC11" s="69">
        <f t="shared" si="0"/>
        <v>132</v>
      </c>
      <c r="AD11" s="70"/>
      <c r="AE11" s="70"/>
      <c r="AF11" s="70"/>
      <c r="AG11" s="70"/>
      <c r="AH11" s="70"/>
      <c r="AI11" s="71"/>
      <c r="AJ11" s="15" t="s">
        <v>51</v>
      </c>
      <c r="AK11" s="15" t="s">
        <v>92</v>
      </c>
      <c r="AL11" s="64" t="s">
        <v>93</v>
      </c>
      <c r="AM11" s="64"/>
      <c r="AN11" s="64"/>
      <c r="AO11" s="64"/>
      <c r="AP11" s="27"/>
      <c r="AQ11" s="27"/>
      <c r="AR11" s="27"/>
      <c r="AS11" s="27"/>
      <c r="AT11" s="27"/>
    </row>
    <row r="12" spans="1:46" ht="183.75" hidden="1" customHeight="1">
      <c r="A12" s="10">
        <v>7</v>
      </c>
      <c r="B12" s="91" t="s">
        <v>94</v>
      </c>
      <c r="C12" s="92" t="s">
        <v>95</v>
      </c>
      <c r="D12" s="92" t="s">
        <v>96</v>
      </c>
      <c r="E12" s="73" t="s">
        <v>97</v>
      </c>
      <c r="F12" s="74" t="s">
        <v>98</v>
      </c>
      <c r="G12" s="93" t="s">
        <v>99</v>
      </c>
      <c r="H12" s="94" t="s">
        <v>100</v>
      </c>
      <c r="I12" s="96" t="s">
        <v>101</v>
      </c>
      <c r="J12" s="96" t="s">
        <v>101</v>
      </c>
      <c r="K12" s="96" t="s">
        <v>101</v>
      </c>
      <c r="L12" s="96" t="s">
        <v>101</v>
      </c>
      <c r="M12" s="63" t="s">
        <v>102</v>
      </c>
      <c r="N12" s="64" t="s">
        <v>102</v>
      </c>
      <c r="O12" s="779">
        <v>45444</v>
      </c>
      <c r="P12" s="782">
        <v>45808</v>
      </c>
      <c r="Q12" s="783">
        <v>1</v>
      </c>
      <c r="R12" s="783">
        <v>0</v>
      </c>
      <c r="S12" s="783">
        <v>0</v>
      </c>
      <c r="T12" s="783">
        <v>0</v>
      </c>
      <c r="U12" s="783">
        <v>0</v>
      </c>
      <c r="V12" s="98">
        <v>1</v>
      </c>
      <c r="W12" s="99" t="s">
        <v>103</v>
      </c>
      <c r="X12" s="100">
        <v>120</v>
      </c>
      <c r="Y12" s="100"/>
      <c r="Z12" s="100"/>
      <c r="AA12" s="100"/>
      <c r="AB12" s="100">
        <v>156</v>
      </c>
      <c r="AC12" s="101">
        <f t="shared" si="0"/>
        <v>276</v>
      </c>
      <c r="AD12" s="102">
        <v>0</v>
      </c>
      <c r="AE12" s="102"/>
      <c r="AF12" s="102"/>
      <c r="AG12" s="102"/>
      <c r="AH12" s="102"/>
      <c r="AI12" s="103">
        <v>0</v>
      </c>
      <c r="AJ12" s="26" t="s">
        <v>104</v>
      </c>
      <c r="AK12" s="26" t="s">
        <v>105</v>
      </c>
      <c r="AL12" s="19" t="s">
        <v>106</v>
      </c>
      <c r="AM12" s="19" t="s">
        <v>104</v>
      </c>
      <c r="AN12" s="19" t="s">
        <v>105</v>
      </c>
      <c r="AO12" s="19" t="s">
        <v>107</v>
      </c>
      <c r="AP12" s="27"/>
      <c r="AQ12" s="27"/>
      <c r="AR12" s="27"/>
      <c r="AS12" s="27"/>
      <c r="AT12" s="27"/>
    </row>
    <row r="13" spans="1:46" ht="93" hidden="1">
      <c r="A13" s="40"/>
      <c r="B13" s="104"/>
      <c r="C13" s="105"/>
      <c r="D13" s="105"/>
      <c r="E13" s="85"/>
      <c r="F13" s="86"/>
      <c r="G13" s="106" t="s">
        <v>108</v>
      </c>
      <c r="H13" s="107" t="s">
        <v>109</v>
      </c>
      <c r="I13" s="108"/>
      <c r="J13" s="108"/>
      <c r="K13" s="108"/>
      <c r="L13" s="108"/>
      <c r="M13" s="109" t="s">
        <v>110</v>
      </c>
      <c r="N13" s="109" t="s">
        <v>110</v>
      </c>
      <c r="O13" s="784" t="s">
        <v>110</v>
      </c>
      <c r="P13" s="784" t="s">
        <v>110</v>
      </c>
      <c r="Q13" s="784" t="s">
        <v>110</v>
      </c>
      <c r="R13" s="784" t="s">
        <v>110</v>
      </c>
      <c r="S13" s="784" t="s">
        <v>110</v>
      </c>
      <c r="T13" s="784" t="s">
        <v>110</v>
      </c>
      <c r="U13" s="784" t="s">
        <v>110</v>
      </c>
      <c r="V13" s="109" t="s">
        <v>110</v>
      </c>
      <c r="W13" s="110" t="s">
        <v>103</v>
      </c>
      <c r="X13" s="111">
        <v>72</v>
      </c>
      <c r="Y13" s="111">
        <v>79</v>
      </c>
      <c r="Z13" s="111">
        <v>87</v>
      </c>
      <c r="AA13" s="111">
        <v>96</v>
      </c>
      <c r="AB13" s="111">
        <v>106</v>
      </c>
      <c r="AC13" s="112">
        <f t="shared" si="0"/>
        <v>440</v>
      </c>
      <c r="AD13" s="111" t="s">
        <v>110</v>
      </c>
      <c r="AE13" s="111" t="s">
        <v>110</v>
      </c>
      <c r="AF13" s="111" t="s">
        <v>110</v>
      </c>
      <c r="AG13" s="111" t="s">
        <v>110</v>
      </c>
      <c r="AH13" s="111" t="s">
        <v>110</v>
      </c>
      <c r="AI13" s="111" t="s">
        <v>110</v>
      </c>
      <c r="AJ13" s="111" t="s">
        <v>110</v>
      </c>
      <c r="AK13" s="111" t="s">
        <v>110</v>
      </c>
      <c r="AL13" s="111" t="s">
        <v>110</v>
      </c>
      <c r="AM13" s="111" t="s">
        <v>110</v>
      </c>
      <c r="AN13" s="111" t="s">
        <v>110</v>
      </c>
      <c r="AO13" s="111" t="s">
        <v>110</v>
      </c>
      <c r="AP13" s="113"/>
      <c r="AQ13" s="113"/>
      <c r="AR13" s="113"/>
      <c r="AS13" s="113"/>
      <c r="AT13" s="113"/>
    </row>
    <row r="14" spans="1:46" ht="93" hidden="1">
      <c r="A14" s="53">
        <v>8</v>
      </c>
      <c r="B14" s="114" t="s">
        <v>111</v>
      </c>
      <c r="C14" s="61" t="s">
        <v>112</v>
      </c>
      <c r="D14" s="61" t="s">
        <v>113</v>
      </c>
      <c r="E14" s="55" t="s">
        <v>97</v>
      </c>
      <c r="F14" s="56" t="s">
        <v>98</v>
      </c>
      <c r="G14" s="57" t="s">
        <v>114</v>
      </c>
      <c r="H14" s="94" t="s">
        <v>115</v>
      </c>
      <c r="I14" s="59" t="s">
        <v>101</v>
      </c>
      <c r="J14" s="59" t="s">
        <v>101</v>
      </c>
      <c r="K14" s="59" t="s">
        <v>101</v>
      </c>
      <c r="L14" s="59" t="s">
        <v>101</v>
      </c>
      <c r="M14" s="115" t="s">
        <v>102</v>
      </c>
      <c r="N14" s="115" t="s">
        <v>102</v>
      </c>
      <c r="O14" s="785">
        <v>45474</v>
      </c>
      <c r="P14" s="780">
        <v>46905</v>
      </c>
      <c r="Q14" s="786">
        <v>2</v>
      </c>
      <c r="R14" s="787">
        <v>4</v>
      </c>
      <c r="S14" s="787">
        <v>4</v>
      </c>
      <c r="T14" s="787">
        <v>4</v>
      </c>
      <c r="U14" s="787">
        <v>4</v>
      </c>
      <c r="V14" s="117">
        <v>18</v>
      </c>
      <c r="W14" s="118" t="s">
        <v>103</v>
      </c>
      <c r="X14" s="68">
        <v>72</v>
      </c>
      <c r="Y14" s="68">
        <v>79</v>
      </c>
      <c r="Z14" s="68">
        <v>87</v>
      </c>
      <c r="AA14" s="68">
        <v>96</v>
      </c>
      <c r="AB14" s="68">
        <v>106</v>
      </c>
      <c r="AC14" s="69">
        <f t="shared" si="0"/>
        <v>440</v>
      </c>
      <c r="AD14" s="119" t="s">
        <v>116</v>
      </c>
      <c r="AE14" s="120" t="s">
        <v>117</v>
      </c>
      <c r="AF14" s="120" t="s">
        <v>117</v>
      </c>
      <c r="AG14" s="120" t="s">
        <v>118</v>
      </c>
      <c r="AH14" s="120" t="s">
        <v>118</v>
      </c>
      <c r="AI14" s="121">
        <v>6</v>
      </c>
      <c r="AJ14" s="15" t="s">
        <v>104</v>
      </c>
      <c r="AK14" s="15" t="s">
        <v>119</v>
      </c>
      <c r="AL14" s="64" t="s">
        <v>120</v>
      </c>
      <c r="AM14" s="64" t="s">
        <v>104</v>
      </c>
      <c r="AN14" s="64" t="s">
        <v>119</v>
      </c>
      <c r="AO14" s="64" t="s">
        <v>121</v>
      </c>
      <c r="AP14" s="27"/>
      <c r="AQ14" s="27"/>
      <c r="AR14" s="27"/>
      <c r="AS14" s="27"/>
      <c r="AT14" s="27"/>
    </row>
    <row r="15" spans="1:46" ht="162.75" hidden="1">
      <c r="A15" s="53">
        <v>9</v>
      </c>
      <c r="B15" s="114" t="s">
        <v>122</v>
      </c>
      <c r="C15" s="61" t="s">
        <v>123</v>
      </c>
      <c r="D15" s="61" t="s">
        <v>124</v>
      </c>
      <c r="E15" s="55" t="s">
        <v>97</v>
      </c>
      <c r="F15" s="56" t="s">
        <v>98</v>
      </c>
      <c r="G15" s="57" t="s">
        <v>125</v>
      </c>
      <c r="H15" s="108" t="s">
        <v>126</v>
      </c>
      <c r="I15" s="59"/>
      <c r="J15" s="61" t="s">
        <v>127</v>
      </c>
      <c r="K15" s="61" t="s">
        <v>128</v>
      </c>
      <c r="L15" s="60">
        <v>7526</v>
      </c>
      <c r="M15" s="115" t="s">
        <v>102</v>
      </c>
      <c r="N15" s="115" t="s">
        <v>102</v>
      </c>
      <c r="O15" s="785">
        <v>45474</v>
      </c>
      <c r="P15" s="780">
        <v>46905</v>
      </c>
      <c r="Q15" s="788" t="s">
        <v>129</v>
      </c>
      <c r="R15" s="789">
        <v>1</v>
      </c>
      <c r="S15" s="790" t="s">
        <v>129</v>
      </c>
      <c r="T15" s="790" t="s">
        <v>129</v>
      </c>
      <c r="U15" s="790" t="s">
        <v>129</v>
      </c>
      <c r="V15" s="122">
        <v>1</v>
      </c>
      <c r="W15" s="123" t="s">
        <v>50</v>
      </c>
      <c r="X15" s="68">
        <v>120</v>
      </c>
      <c r="Y15" s="68">
        <v>132</v>
      </c>
      <c r="Z15" s="68">
        <v>145</v>
      </c>
      <c r="AA15" s="68">
        <v>160</v>
      </c>
      <c r="AB15" s="68">
        <v>176</v>
      </c>
      <c r="AC15" s="69">
        <f t="shared" si="0"/>
        <v>733</v>
      </c>
      <c r="AD15" s="124" t="s">
        <v>129</v>
      </c>
      <c r="AE15" s="125">
        <v>6</v>
      </c>
      <c r="AF15" s="126" t="s">
        <v>129</v>
      </c>
      <c r="AG15" s="126" t="s">
        <v>129</v>
      </c>
      <c r="AH15" s="126" t="s">
        <v>129</v>
      </c>
      <c r="AI15" s="127">
        <v>6</v>
      </c>
      <c r="AJ15" s="15" t="s">
        <v>104</v>
      </c>
      <c r="AK15" s="15" t="s">
        <v>119</v>
      </c>
      <c r="AL15" s="64" t="s">
        <v>120</v>
      </c>
      <c r="AM15" s="64" t="s">
        <v>104</v>
      </c>
      <c r="AN15" s="64" t="s">
        <v>119</v>
      </c>
      <c r="AO15" s="64" t="s">
        <v>121</v>
      </c>
      <c r="AP15" s="27"/>
      <c r="AQ15" s="27"/>
      <c r="AR15" s="27"/>
      <c r="AS15" s="27"/>
      <c r="AT15" s="27"/>
    </row>
    <row r="16" spans="1:46" ht="93.75" hidden="1" customHeight="1">
      <c r="A16" s="53">
        <v>10</v>
      </c>
      <c r="B16" s="114" t="s">
        <v>130</v>
      </c>
      <c r="C16" s="61" t="s">
        <v>131</v>
      </c>
      <c r="D16" s="61" t="s">
        <v>132</v>
      </c>
      <c r="E16" s="61" t="s">
        <v>97</v>
      </c>
      <c r="F16" s="128" t="s">
        <v>98</v>
      </c>
      <c r="G16" s="61" t="s">
        <v>133</v>
      </c>
      <c r="H16" s="58" t="s">
        <v>134</v>
      </c>
      <c r="I16" s="59" t="s">
        <v>135</v>
      </c>
      <c r="J16" s="61" t="s">
        <v>136</v>
      </c>
      <c r="K16" s="61" t="s">
        <v>128</v>
      </c>
      <c r="L16" s="129"/>
      <c r="M16" s="115" t="s">
        <v>137</v>
      </c>
      <c r="N16" s="115" t="s">
        <v>102</v>
      </c>
      <c r="O16" s="791">
        <v>45444</v>
      </c>
      <c r="P16" s="780">
        <v>46905</v>
      </c>
      <c r="Q16" s="792">
        <v>1</v>
      </c>
      <c r="R16" s="792">
        <v>1</v>
      </c>
      <c r="S16" s="792">
        <v>1</v>
      </c>
      <c r="T16" s="792">
        <v>1</v>
      </c>
      <c r="U16" s="792">
        <v>1</v>
      </c>
      <c r="V16" s="131">
        <v>1</v>
      </c>
      <c r="W16" s="67" t="s">
        <v>50</v>
      </c>
      <c r="X16" s="132">
        <v>3</v>
      </c>
      <c r="Y16" s="132">
        <v>4</v>
      </c>
      <c r="Z16" s="132">
        <v>5</v>
      </c>
      <c r="AA16" s="132">
        <v>6</v>
      </c>
      <c r="AB16" s="132">
        <v>6</v>
      </c>
      <c r="AC16" s="133">
        <f t="shared" si="0"/>
        <v>24</v>
      </c>
      <c r="AD16" s="132">
        <v>0</v>
      </c>
      <c r="AE16" s="132">
        <v>0</v>
      </c>
      <c r="AF16" s="132">
        <v>0</v>
      </c>
      <c r="AG16" s="132">
        <v>0</v>
      </c>
      <c r="AH16" s="132">
        <v>0</v>
      </c>
      <c r="AI16" s="133">
        <v>0</v>
      </c>
      <c r="AJ16" s="15" t="s">
        <v>104</v>
      </c>
      <c r="AK16" s="15" t="s">
        <v>138</v>
      </c>
      <c r="AL16" s="15" t="s">
        <v>139</v>
      </c>
      <c r="AM16" s="64" t="s">
        <v>104</v>
      </c>
      <c r="AN16" s="64" t="s">
        <v>140</v>
      </c>
      <c r="AO16" s="64" t="s">
        <v>141</v>
      </c>
      <c r="AP16" s="27"/>
      <c r="AQ16" s="27"/>
      <c r="AR16" s="27"/>
      <c r="AS16" s="27"/>
      <c r="AT16" s="27"/>
    </row>
    <row r="17" spans="1:46" ht="87.75" hidden="1" customHeight="1">
      <c r="A17" s="53">
        <v>11</v>
      </c>
      <c r="B17" s="114" t="s">
        <v>142</v>
      </c>
      <c r="C17" s="61" t="s">
        <v>143</v>
      </c>
      <c r="D17" s="61" t="s">
        <v>144</v>
      </c>
      <c r="E17" s="12" t="s">
        <v>145</v>
      </c>
      <c r="F17" s="13" t="s">
        <v>98</v>
      </c>
      <c r="G17" s="60" t="s">
        <v>146</v>
      </c>
      <c r="H17" s="58" t="s">
        <v>147</v>
      </c>
      <c r="I17" s="75" t="s">
        <v>148</v>
      </c>
      <c r="J17" s="12" t="s">
        <v>149</v>
      </c>
      <c r="K17" s="12" t="s">
        <v>145</v>
      </c>
      <c r="L17" s="12" t="s">
        <v>150</v>
      </c>
      <c r="M17" s="130">
        <v>0</v>
      </c>
      <c r="N17" s="115">
        <v>0</v>
      </c>
      <c r="O17" s="791">
        <v>45566</v>
      </c>
      <c r="P17" s="780">
        <v>46905</v>
      </c>
      <c r="Q17" s="793">
        <v>1</v>
      </c>
      <c r="R17" s="793">
        <v>1</v>
      </c>
      <c r="S17" s="793">
        <v>1</v>
      </c>
      <c r="T17" s="793">
        <v>1</v>
      </c>
      <c r="U17" s="793">
        <v>1</v>
      </c>
      <c r="V17" s="134">
        <v>1</v>
      </c>
      <c r="W17" s="135" t="s">
        <v>50</v>
      </c>
      <c r="X17" s="136">
        <v>3</v>
      </c>
      <c r="Y17" s="136">
        <v>3</v>
      </c>
      <c r="Z17" s="136">
        <v>3</v>
      </c>
      <c r="AA17" s="136">
        <v>3</v>
      </c>
      <c r="AB17" s="136">
        <v>3</v>
      </c>
      <c r="AC17" s="133">
        <f t="shared" si="0"/>
        <v>15</v>
      </c>
      <c r="AD17" s="136">
        <v>3</v>
      </c>
      <c r="AE17" s="136">
        <v>3</v>
      </c>
      <c r="AF17" s="136">
        <v>3</v>
      </c>
      <c r="AG17" s="136">
        <v>3</v>
      </c>
      <c r="AH17" s="136">
        <v>3</v>
      </c>
      <c r="AI17" s="133">
        <v>15</v>
      </c>
      <c r="AJ17" s="137" t="s">
        <v>104</v>
      </c>
      <c r="AK17" s="137" t="s">
        <v>151</v>
      </c>
      <c r="AL17" s="137" t="s">
        <v>152</v>
      </c>
      <c r="AM17" s="64"/>
      <c r="AN17" s="64"/>
      <c r="AO17" s="64"/>
      <c r="AP17" s="27"/>
      <c r="AQ17" s="27"/>
      <c r="AR17" s="27"/>
      <c r="AS17" s="27"/>
      <c r="AT17" s="27"/>
    </row>
    <row r="18" spans="1:46" ht="141" hidden="1" customHeight="1">
      <c r="A18" s="10">
        <v>12</v>
      </c>
      <c r="B18" s="138" t="s">
        <v>153</v>
      </c>
      <c r="C18" s="73" t="s">
        <v>154</v>
      </c>
      <c r="D18" s="139" t="s">
        <v>155</v>
      </c>
      <c r="E18" s="61" t="s">
        <v>156</v>
      </c>
      <c r="F18" s="128" t="s">
        <v>157</v>
      </c>
      <c r="G18" s="57" t="s">
        <v>158</v>
      </c>
      <c r="H18" s="58"/>
      <c r="I18" s="75" t="s">
        <v>148</v>
      </c>
      <c r="J18" s="12" t="s">
        <v>159</v>
      </c>
      <c r="K18" s="12" t="s">
        <v>160</v>
      </c>
      <c r="L18" s="140">
        <v>8094</v>
      </c>
      <c r="M18" s="130">
        <v>0.6</v>
      </c>
      <c r="N18" s="115">
        <v>2023</v>
      </c>
      <c r="O18" s="791">
        <v>45444</v>
      </c>
      <c r="P18" s="780">
        <v>46905</v>
      </c>
      <c r="Q18" s="793">
        <v>1</v>
      </c>
      <c r="R18" s="793">
        <v>1</v>
      </c>
      <c r="S18" s="793">
        <v>1</v>
      </c>
      <c r="T18" s="793">
        <v>1</v>
      </c>
      <c r="U18" s="793">
        <v>1</v>
      </c>
      <c r="V18" s="134">
        <v>1</v>
      </c>
      <c r="W18" s="135" t="s">
        <v>50</v>
      </c>
      <c r="X18" s="141">
        <v>160</v>
      </c>
      <c r="Y18" s="141">
        <v>176</v>
      </c>
      <c r="Z18" s="141">
        <v>193</v>
      </c>
      <c r="AA18" s="141">
        <v>220</v>
      </c>
      <c r="AB18" s="141">
        <v>244</v>
      </c>
      <c r="AC18" s="69">
        <f t="shared" si="0"/>
        <v>993</v>
      </c>
      <c r="AD18" s="142"/>
      <c r="AE18" s="142"/>
      <c r="AF18" s="142"/>
      <c r="AG18" s="142"/>
      <c r="AH18" s="142"/>
      <c r="AI18" s="71"/>
      <c r="AJ18" s="137" t="s">
        <v>161</v>
      </c>
      <c r="AK18" s="137" t="s">
        <v>162</v>
      </c>
      <c r="AL18" s="143" t="s">
        <v>163</v>
      </c>
      <c r="AM18" s="64"/>
      <c r="AN18" s="64"/>
      <c r="AO18" s="64"/>
      <c r="AP18" s="27"/>
      <c r="AQ18" s="27"/>
      <c r="AR18" s="27"/>
      <c r="AS18" s="27"/>
      <c r="AT18" s="27"/>
    </row>
    <row r="19" spans="1:46" ht="327.75" hidden="1" customHeight="1">
      <c r="A19" s="28"/>
      <c r="B19" s="144"/>
      <c r="C19" s="80"/>
      <c r="D19" s="145"/>
      <c r="E19" s="61"/>
      <c r="F19" s="128"/>
      <c r="G19" s="57" t="s">
        <v>164</v>
      </c>
      <c r="H19" s="58"/>
      <c r="I19" s="75" t="s">
        <v>148</v>
      </c>
      <c r="J19" s="12" t="s">
        <v>159</v>
      </c>
      <c r="K19" s="12" t="s">
        <v>165</v>
      </c>
      <c r="L19" s="146"/>
      <c r="M19" s="130">
        <v>0.6</v>
      </c>
      <c r="N19" s="115">
        <v>2023</v>
      </c>
      <c r="O19" s="791">
        <v>45444</v>
      </c>
      <c r="P19" s="780">
        <v>46905</v>
      </c>
      <c r="Q19" s="793">
        <v>1</v>
      </c>
      <c r="R19" s="793">
        <v>1</v>
      </c>
      <c r="S19" s="793">
        <v>1</v>
      </c>
      <c r="T19" s="793">
        <v>1</v>
      </c>
      <c r="U19" s="793">
        <v>1</v>
      </c>
      <c r="V19" s="134">
        <v>1</v>
      </c>
      <c r="W19" s="135" t="s">
        <v>50</v>
      </c>
      <c r="X19" s="141">
        <v>96</v>
      </c>
      <c r="Y19" s="141">
        <v>99</v>
      </c>
      <c r="Z19" s="141">
        <v>102</v>
      </c>
      <c r="AA19" s="141">
        <v>105</v>
      </c>
      <c r="AB19" s="141">
        <v>108</v>
      </c>
      <c r="AC19" s="69">
        <f t="shared" si="0"/>
        <v>510</v>
      </c>
      <c r="AD19" s="142"/>
      <c r="AE19" s="142"/>
      <c r="AF19" s="142"/>
      <c r="AG19" s="142"/>
      <c r="AH19" s="142"/>
      <c r="AI19" s="71"/>
      <c r="AJ19" s="137" t="s">
        <v>161</v>
      </c>
      <c r="AK19" s="137" t="s">
        <v>162</v>
      </c>
      <c r="AL19" s="143" t="s">
        <v>163</v>
      </c>
      <c r="AM19" s="64"/>
      <c r="AN19" s="64"/>
      <c r="AO19" s="64"/>
      <c r="AP19" s="27"/>
      <c r="AQ19" s="27"/>
      <c r="AR19" s="27"/>
      <c r="AS19" s="27"/>
      <c r="AT19" s="27"/>
    </row>
    <row r="20" spans="1:46" ht="409.5" hidden="1" customHeight="1">
      <c r="A20" s="40"/>
      <c r="B20" s="147"/>
      <c r="C20" s="85"/>
      <c r="D20" s="148"/>
      <c r="E20" s="61"/>
      <c r="F20" s="128"/>
      <c r="G20" s="57" t="s">
        <v>166</v>
      </c>
      <c r="H20" s="58"/>
      <c r="I20" s="75" t="s">
        <v>148</v>
      </c>
      <c r="J20" s="12" t="s">
        <v>159</v>
      </c>
      <c r="K20" s="12" t="s">
        <v>165</v>
      </c>
      <c r="L20" s="149"/>
      <c r="M20" s="115" t="s">
        <v>102</v>
      </c>
      <c r="N20" s="115" t="s">
        <v>102</v>
      </c>
      <c r="O20" s="791">
        <v>45444</v>
      </c>
      <c r="P20" s="780">
        <v>46905</v>
      </c>
      <c r="Q20" s="792">
        <v>1</v>
      </c>
      <c r="R20" s="792">
        <v>1</v>
      </c>
      <c r="S20" s="792">
        <v>1</v>
      </c>
      <c r="T20" s="792">
        <v>1</v>
      </c>
      <c r="U20" s="792">
        <v>1</v>
      </c>
      <c r="V20" s="130">
        <v>1</v>
      </c>
      <c r="W20" s="150" t="s">
        <v>50</v>
      </c>
      <c r="X20" s="141"/>
      <c r="Y20" s="141">
        <v>510</v>
      </c>
      <c r="Z20" s="141"/>
      <c r="AA20" s="141"/>
      <c r="AB20" s="141"/>
      <c r="AC20" s="69">
        <f t="shared" si="0"/>
        <v>510</v>
      </c>
      <c r="AD20" s="142"/>
      <c r="AE20" s="142"/>
      <c r="AF20" s="142"/>
      <c r="AG20" s="142"/>
      <c r="AH20" s="142"/>
      <c r="AI20" s="71"/>
      <c r="AJ20" s="137" t="s">
        <v>161</v>
      </c>
      <c r="AK20" s="137" t="s">
        <v>162</v>
      </c>
      <c r="AL20" s="143" t="s">
        <v>163</v>
      </c>
      <c r="AM20" s="64"/>
      <c r="AN20" s="64"/>
      <c r="AO20" s="64"/>
      <c r="AP20" s="27"/>
      <c r="AQ20" s="27"/>
      <c r="AR20" s="27"/>
      <c r="AS20" s="27"/>
      <c r="AT20" s="27"/>
    </row>
    <row r="21" spans="1:46" ht="15.75" hidden="1" customHeight="1">
      <c r="A21" s="53">
        <v>13</v>
      </c>
      <c r="B21" s="151" t="s">
        <v>167</v>
      </c>
      <c r="C21" s="61" t="s">
        <v>168</v>
      </c>
      <c r="D21" s="60" t="s">
        <v>169</v>
      </c>
      <c r="E21" s="42" t="s">
        <v>156</v>
      </c>
      <c r="F21" s="43" t="s">
        <v>157</v>
      </c>
      <c r="G21" s="57" t="s">
        <v>170</v>
      </c>
      <c r="H21" s="58"/>
      <c r="I21" s="75" t="s">
        <v>148</v>
      </c>
      <c r="J21" s="12" t="s">
        <v>159</v>
      </c>
      <c r="K21" s="12" t="s">
        <v>165</v>
      </c>
      <c r="L21" s="152">
        <v>8094</v>
      </c>
      <c r="M21" s="115" t="s">
        <v>102</v>
      </c>
      <c r="N21" s="115" t="s">
        <v>102</v>
      </c>
      <c r="O21" s="791">
        <v>45444</v>
      </c>
      <c r="P21" s="780">
        <v>46905</v>
      </c>
      <c r="Q21" s="794">
        <v>1</v>
      </c>
      <c r="R21" s="794">
        <v>1</v>
      </c>
      <c r="S21" s="794">
        <v>1</v>
      </c>
      <c r="T21" s="794">
        <v>1</v>
      </c>
      <c r="U21" s="794">
        <v>1</v>
      </c>
      <c r="V21" s="115">
        <f>SUM(Q21:U21)</f>
        <v>5</v>
      </c>
      <c r="W21" s="153" t="s">
        <v>50</v>
      </c>
      <c r="X21" s="154">
        <v>40</v>
      </c>
      <c r="Y21" s="141">
        <v>44</v>
      </c>
      <c r="Z21" s="141">
        <v>49</v>
      </c>
      <c r="AA21" s="141">
        <v>54</v>
      </c>
      <c r="AB21" s="141">
        <v>60</v>
      </c>
      <c r="AC21" s="69">
        <f t="shared" si="0"/>
        <v>247</v>
      </c>
      <c r="AD21" s="155"/>
      <c r="AE21" s="142"/>
      <c r="AF21" s="142"/>
      <c r="AG21" s="142"/>
      <c r="AH21" s="142"/>
      <c r="AI21" s="71"/>
      <c r="AJ21" s="137" t="s">
        <v>161</v>
      </c>
      <c r="AK21" s="137" t="s">
        <v>162</v>
      </c>
      <c r="AL21" s="143" t="s">
        <v>163</v>
      </c>
      <c r="AM21" s="64"/>
      <c r="AN21" s="64"/>
      <c r="AO21" s="64"/>
      <c r="AP21" s="27"/>
      <c r="AQ21" s="27"/>
      <c r="AR21" s="27"/>
      <c r="AS21" s="27"/>
      <c r="AT21" s="27"/>
    </row>
    <row r="22" spans="1:46" ht="15.75" hidden="1" customHeight="1">
      <c r="A22" s="53">
        <v>14</v>
      </c>
      <c r="B22" s="151" t="s">
        <v>171</v>
      </c>
      <c r="C22" s="156" t="s">
        <v>172</v>
      </c>
      <c r="D22" s="61" t="s">
        <v>173</v>
      </c>
      <c r="E22" s="61" t="s">
        <v>156</v>
      </c>
      <c r="F22" s="128" t="s">
        <v>157</v>
      </c>
      <c r="G22" s="57" t="s">
        <v>174</v>
      </c>
      <c r="H22" s="58"/>
      <c r="I22" s="75" t="s">
        <v>148</v>
      </c>
      <c r="J22" s="12" t="s">
        <v>159</v>
      </c>
      <c r="K22" s="12" t="s">
        <v>165</v>
      </c>
      <c r="L22" s="152">
        <v>8094</v>
      </c>
      <c r="M22" s="115" t="s">
        <v>102</v>
      </c>
      <c r="N22" s="115" t="s">
        <v>102</v>
      </c>
      <c r="O22" s="791">
        <v>45444</v>
      </c>
      <c r="P22" s="780">
        <v>46905</v>
      </c>
      <c r="Q22" s="794">
        <v>4</v>
      </c>
      <c r="R22" s="794">
        <v>4</v>
      </c>
      <c r="S22" s="794">
        <v>4</v>
      </c>
      <c r="T22" s="794">
        <v>4</v>
      </c>
      <c r="U22" s="794">
        <v>4</v>
      </c>
      <c r="V22" s="115">
        <v>32</v>
      </c>
      <c r="W22" s="153" t="s">
        <v>50</v>
      </c>
      <c r="X22" s="154">
        <v>34</v>
      </c>
      <c r="Y22" s="141">
        <v>38</v>
      </c>
      <c r="Z22" s="141">
        <v>42</v>
      </c>
      <c r="AA22" s="141">
        <v>46</v>
      </c>
      <c r="AB22" s="141">
        <v>51</v>
      </c>
      <c r="AC22" s="101">
        <f>SUM(X22:AB23)</f>
        <v>975</v>
      </c>
      <c r="AD22" s="155"/>
      <c r="AE22" s="142"/>
      <c r="AF22" s="142"/>
      <c r="AG22" s="142"/>
      <c r="AH22" s="142"/>
      <c r="AI22" s="103"/>
      <c r="AJ22" s="137" t="s">
        <v>161</v>
      </c>
      <c r="AK22" s="137" t="s">
        <v>162</v>
      </c>
      <c r="AL22" s="143" t="s">
        <v>163</v>
      </c>
      <c r="AM22" s="64"/>
      <c r="AN22" s="64"/>
      <c r="AO22" s="64"/>
      <c r="AP22" s="27"/>
      <c r="AQ22" s="27"/>
      <c r="AR22" s="27"/>
      <c r="AS22" s="27"/>
      <c r="AT22" s="27"/>
    </row>
    <row r="23" spans="1:46" ht="15.75" hidden="1" customHeight="1">
      <c r="A23" s="10">
        <v>15</v>
      </c>
      <c r="B23" s="138" t="s">
        <v>175</v>
      </c>
      <c r="C23" s="12" t="s">
        <v>176</v>
      </c>
      <c r="D23" s="12" t="s">
        <v>177</v>
      </c>
      <c r="E23" s="61" t="s">
        <v>156</v>
      </c>
      <c r="F23" s="128" t="s">
        <v>157</v>
      </c>
      <c r="G23" s="57" t="s">
        <v>178</v>
      </c>
      <c r="H23" s="58"/>
      <c r="I23" s="75" t="s">
        <v>148</v>
      </c>
      <c r="J23" s="12" t="s">
        <v>159</v>
      </c>
      <c r="K23" s="12" t="s">
        <v>165</v>
      </c>
      <c r="L23" s="140">
        <v>8094</v>
      </c>
      <c r="M23" s="115" t="s">
        <v>102</v>
      </c>
      <c r="N23" s="115" t="s">
        <v>102</v>
      </c>
      <c r="O23" s="791">
        <v>45444</v>
      </c>
      <c r="P23" s="780">
        <v>46905</v>
      </c>
      <c r="Q23" s="794">
        <v>4</v>
      </c>
      <c r="R23" s="794">
        <v>4</v>
      </c>
      <c r="S23" s="794">
        <v>4</v>
      </c>
      <c r="T23" s="794">
        <v>4</v>
      </c>
      <c r="U23" s="794">
        <v>4</v>
      </c>
      <c r="V23" s="115">
        <v>32</v>
      </c>
      <c r="W23" s="153" t="s">
        <v>50</v>
      </c>
      <c r="X23" s="154">
        <v>144</v>
      </c>
      <c r="Y23" s="141">
        <v>148</v>
      </c>
      <c r="Z23" s="141">
        <v>153</v>
      </c>
      <c r="AA23" s="141">
        <v>157</v>
      </c>
      <c r="AB23" s="141">
        <v>162</v>
      </c>
      <c r="AC23" s="157"/>
      <c r="AD23" s="155"/>
      <c r="AE23" s="142"/>
      <c r="AF23" s="142"/>
      <c r="AG23" s="142"/>
      <c r="AH23" s="142"/>
      <c r="AI23" s="158"/>
      <c r="AJ23" s="137" t="s">
        <v>161</v>
      </c>
      <c r="AK23" s="137" t="s">
        <v>162</v>
      </c>
      <c r="AL23" s="143" t="s">
        <v>163</v>
      </c>
      <c r="AM23" s="64"/>
      <c r="AN23" s="64"/>
      <c r="AO23" s="64"/>
      <c r="AP23" s="27"/>
      <c r="AQ23" s="27"/>
      <c r="AR23" s="27"/>
      <c r="AS23" s="27"/>
      <c r="AT23" s="27"/>
    </row>
    <row r="24" spans="1:46" ht="15.75" hidden="1" customHeight="1">
      <c r="A24" s="40"/>
      <c r="B24" s="147"/>
      <c r="C24" s="42"/>
      <c r="D24" s="42"/>
      <c r="E24" s="61" t="s">
        <v>156</v>
      </c>
      <c r="F24" s="128" t="s">
        <v>157</v>
      </c>
      <c r="G24" s="57" t="s">
        <v>179</v>
      </c>
      <c r="H24" s="58"/>
      <c r="I24" s="75" t="s">
        <v>148</v>
      </c>
      <c r="J24" s="12" t="s">
        <v>159</v>
      </c>
      <c r="K24" s="12" t="s">
        <v>165</v>
      </c>
      <c r="L24" s="149"/>
      <c r="M24" s="115" t="s">
        <v>102</v>
      </c>
      <c r="N24" s="115" t="s">
        <v>102</v>
      </c>
      <c r="O24" s="791">
        <v>45809</v>
      </c>
      <c r="P24" s="780">
        <v>46905</v>
      </c>
      <c r="Q24" s="794"/>
      <c r="R24" s="794">
        <v>2</v>
      </c>
      <c r="S24" s="794"/>
      <c r="T24" s="794"/>
      <c r="U24" s="794"/>
      <c r="V24" s="115">
        <v>6</v>
      </c>
      <c r="W24" s="153" t="s">
        <v>50</v>
      </c>
      <c r="X24" s="68"/>
      <c r="Y24" s="141">
        <v>200</v>
      </c>
      <c r="Z24" s="141"/>
      <c r="AA24" s="141"/>
      <c r="AB24" s="141"/>
      <c r="AC24" s="69">
        <f t="shared" ref="AC24:AC27" si="1">SUM(X24:AB24)</f>
        <v>200</v>
      </c>
      <c r="AD24" s="70"/>
      <c r="AE24" s="142"/>
      <c r="AF24" s="142"/>
      <c r="AG24" s="142"/>
      <c r="AH24" s="142"/>
      <c r="AI24" s="71"/>
      <c r="AJ24" s="137" t="s">
        <v>161</v>
      </c>
      <c r="AK24" s="137" t="s">
        <v>162</v>
      </c>
      <c r="AL24" s="143" t="s">
        <v>163</v>
      </c>
      <c r="AM24" s="64"/>
      <c r="AN24" s="64"/>
      <c r="AO24" s="64"/>
      <c r="AP24" s="27"/>
      <c r="AQ24" s="27"/>
      <c r="AR24" s="27"/>
      <c r="AS24" s="27"/>
      <c r="AT24" s="27"/>
    </row>
    <row r="25" spans="1:46" ht="15.75" hidden="1" customHeight="1">
      <c r="A25" s="53">
        <v>16</v>
      </c>
      <c r="B25" s="159" t="s">
        <v>180</v>
      </c>
      <c r="C25" s="61" t="s">
        <v>181</v>
      </c>
      <c r="D25" s="61" t="s">
        <v>182</v>
      </c>
      <c r="E25" s="61" t="s">
        <v>156</v>
      </c>
      <c r="F25" s="128" t="s">
        <v>157</v>
      </c>
      <c r="G25" s="57" t="s">
        <v>183</v>
      </c>
      <c r="H25" s="58"/>
      <c r="I25" s="75" t="s">
        <v>148</v>
      </c>
      <c r="J25" s="12" t="s">
        <v>159</v>
      </c>
      <c r="K25" s="12" t="s">
        <v>165</v>
      </c>
      <c r="L25" s="152">
        <v>8094</v>
      </c>
      <c r="M25" s="115" t="s">
        <v>102</v>
      </c>
      <c r="N25" s="115" t="s">
        <v>102</v>
      </c>
      <c r="O25" s="791">
        <v>45444</v>
      </c>
      <c r="P25" s="780">
        <v>46905</v>
      </c>
      <c r="Q25" s="792">
        <v>1</v>
      </c>
      <c r="R25" s="792">
        <v>1</v>
      </c>
      <c r="S25" s="792">
        <v>1</v>
      </c>
      <c r="T25" s="792">
        <v>1</v>
      </c>
      <c r="U25" s="792">
        <v>1</v>
      </c>
      <c r="V25" s="130">
        <v>1</v>
      </c>
      <c r="W25" s="150" t="s">
        <v>50</v>
      </c>
      <c r="X25" s="68">
        <v>144</v>
      </c>
      <c r="Y25" s="160">
        <v>148</v>
      </c>
      <c r="Z25" s="160">
        <v>153</v>
      </c>
      <c r="AA25" s="160">
        <v>157</v>
      </c>
      <c r="AB25" s="160">
        <v>162</v>
      </c>
      <c r="AC25" s="69">
        <f t="shared" si="1"/>
        <v>764</v>
      </c>
      <c r="AD25" s="70"/>
      <c r="AE25" s="161"/>
      <c r="AF25" s="161"/>
      <c r="AG25" s="161"/>
      <c r="AH25" s="161"/>
      <c r="AI25" s="71"/>
      <c r="AJ25" s="137" t="s">
        <v>161</v>
      </c>
      <c r="AK25" s="137" t="s">
        <v>162</v>
      </c>
      <c r="AL25" s="143" t="s">
        <v>163</v>
      </c>
      <c r="AM25" s="64"/>
      <c r="AN25" s="64"/>
      <c r="AO25" s="64"/>
      <c r="AP25" s="27"/>
      <c r="AQ25" s="27"/>
      <c r="AR25" s="27"/>
      <c r="AS25" s="27"/>
      <c r="AT25" s="27"/>
    </row>
    <row r="26" spans="1:46" ht="15.75" hidden="1" customHeight="1">
      <c r="A26" s="53">
        <v>17</v>
      </c>
      <c r="B26" s="151" t="s">
        <v>184</v>
      </c>
      <c r="C26" s="162" t="s">
        <v>185</v>
      </c>
      <c r="D26" s="60" t="s">
        <v>186</v>
      </c>
      <c r="E26" s="61" t="s">
        <v>156</v>
      </c>
      <c r="F26" s="128" t="s">
        <v>157</v>
      </c>
      <c r="G26" s="57" t="s">
        <v>187</v>
      </c>
      <c r="H26" s="58"/>
      <c r="I26" s="75" t="s">
        <v>148</v>
      </c>
      <c r="J26" s="12" t="s">
        <v>159</v>
      </c>
      <c r="K26" s="12" t="s">
        <v>165</v>
      </c>
      <c r="L26" s="152">
        <v>8094</v>
      </c>
      <c r="M26" s="115" t="s">
        <v>102</v>
      </c>
      <c r="N26" s="115" t="s">
        <v>102</v>
      </c>
      <c r="O26" s="791">
        <v>45444</v>
      </c>
      <c r="P26" s="780">
        <v>46905</v>
      </c>
      <c r="Q26" s="794">
        <v>1</v>
      </c>
      <c r="R26" s="794">
        <v>1</v>
      </c>
      <c r="S26" s="794">
        <v>1</v>
      </c>
      <c r="T26" s="794">
        <v>1</v>
      </c>
      <c r="U26" s="794">
        <v>1</v>
      </c>
      <c r="V26" s="115">
        <v>8</v>
      </c>
      <c r="W26" s="163" t="s">
        <v>50</v>
      </c>
      <c r="X26" s="164">
        <v>96</v>
      </c>
      <c r="Y26" s="164">
        <v>99</v>
      </c>
      <c r="Z26" s="164">
        <v>102</v>
      </c>
      <c r="AA26" s="141">
        <v>105</v>
      </c>
      <c r="AB26" s="141">
        <v>108</v>
      </c>
      <c r="AC26" s="69">
        <f t="shared" si="1"/>
        <v>510</v>
      </c>
      <c r="AD26" s="165"/>
      <c r="AE26" s="165"/>
      <c r="AF26" s="165"/>
      <c r="AG26" s="142"/>
      <c r="AH26" s="142"/>
      <c r="AI26" s="71"/>
      <c r="AJ26" s="137" t="s">
        <v>161</v>
      </c>
      <c r="AK26" s="137" t="s">
        <v>162</v>
      </c>
      <c r="AL26" s="143" t="s">
        <v>163</v>
      </c>
      <c r="AM26" s="64"/>
      <c r="AN26" s="64"/>
      <c r="AO26" s="64"/>
      <c r="AP26" s="27"/>
      <c r="AQ26" s="27"/>
      <c r="AR26" s="27"/>
      <c r="AS26" s="27"/>
      <c r="AT26" s="27"/>
    </row>
    <row r="27" spans="1:46" ht="15.75" hidden="1" customHeight="1">
      <c r="A27" s="53">
        <v>18</v>
      </c>
      <c r="B27" s="151" t="s">
        <v>188</v>
      </c>
      <c r="C27" s="162" t="s">
        <v>189</v>
      </c>
      <c r="D27" s="60" t="s">
        <v>190</v>
      </c>
      <c r="E27" s="61" t="s">
        <v>156</v>
      </c>
      <c r="F27" s="128" t="s">
        <v>157</v>
      </c>
      <c r="G27" s="57" t="s">
        <v>191</v>
      </c>
      <c r="H27" s="58"/>
      <c r="I27" s="75" t="s">
        <v>148</v>
      </c>
      <c r="J27" s="12" t="s">
        <v>159</v>
      </c>
      <c r="K27" s="12" t="s">
        <v>165</v>
      </c>
      <c r="L27" s="152">
        <v>8094</v>
      </c>
      <c r="M27" s="115" t="s">
        <v>102</v>
      </c>
      <c r="N27" s="115" t="s">
        <v>102</v>
      </c>
      <c r="O27" s="791">
        <v>45658</v>
      </c>
      <c r="P27" s="780">
        <v>46905</v>
      </c>
      <c r="Q27" s="792"/>
      <c r="R27" s="794">
        <v>1</v>
      </c>
      <c r="S27" s="792"/>
      <c r="T27" s="792"/>
      <c r="U27" s="792"/>
      <c r="V27" s="115">
        <v>1</v>
      </c>
      <c r="W27" s="153" t="s">
        <v>50</v>
      </c>
      <c r="X27" s="68"/>
      <c r="Y27" s="154">
        <v>362</v>
      </c>
      <c r="Z27" s="68"/>
      <c r="AA27" s="68"/>
      <c r="AB27" s="68"/>
      <c r="AC27" s="69">
        <f t="shared" si="1"/>
        <v>362</v>
      </c>
      <c r="AD27" s="70"/>
      <c r="AE27" s="155"/>
      <c r="AF27" s="70"/>
      <c r="AG27" s="70"/>
      <c r="AH27" s="70"/>
      <c r="AI27" s="71"/>
      <c r="AJ27" s="137" t="s">
        <v>161</v>
      </c>
      <c r="AK27" s="137" t="s">
        <v>162</v>
      </c>
      <c r="AL27" s="143" t="s">
        <v>163</v>
      </c>
      <c r="AM27" s="64"/>
      <c r="AN27" s="64"/>
      <c r="AO27" s="64"/>
      <c r="AP27" s="27"/>
      <c r="AQ27" s="27"/>
      <c r="AR27" s="27"/>
      <c r="AS27" s="27"/>
      <c r="AT27" s="27"/>
    </row>
    <row r="28" spans="1:46" ht="15.75" hidden="1" customHeight="1">
      <c r="A28" s="53">
        <v>19</v>
      </c>
      <c r="B28" s="54" t="s">
        <v>192</v>
      </c>
      <c r="C28" s="55" t="s">
        <v>193</v>
      </c>
      <c r="D28" s="60" t="s">
        <v>194</v>
      </c>
      <c r="E28" s="61" t="s">
        <v>156</v>
      </c>
      <c r="F28" s="128" t="s">
        <v>157</v>
      </c>
      <c r="G28" s="57" t="s">
        <v>195</v>
      </c>
      <c r="H28" s="58" t="s">
        <v>196</v>
      </c>
      <c r="I28" s="59"/>
      <c r="J28" s="61"/>
      <c r="K28" s="61"/>
      <c r="L28" s="167">
        <v>1230</v>
      </c>
      <c r="M28" s="64">
        <v>0</v>
      </c>
      <c r="N28" s="64">
        <v>2023</v>
      </c>
      <c r="O28" s="779">
        <v>45809</v>
      </c>
      <c r="P28" s="780">
        <v>46905</v>
      </c>
      <c r="Q28" s="777">
        <v>0</v>
      </c>
      <c r="R28" s="777">
        <v>1</v>
      </c>
      <c r="S28" s="777">
        <v>1</v>
      </c>
      <c r="T28" s="777">
        <v>1</v>
      </c>
      <c r="U28" s="777">
        <v>1</v>
      </c>
      <c r="V28" s="63">
        <v>1</v>
      </c>
      <c r="W28" s="153" t="s">
        <v>50</v>
      </c>
      <c r="X28" s="141">
        <v>105</v>
      </c>
      <c r="Y28" s="168"/>
      <c r="Z28" s="168"/>
      <c r="AA28" s="168"/>
      <c r="AB28" s="168"/>
      <c r="AC28" s="101">
        <f>SUBTOTAL(9,X28:AB30)</f>
        <v>223</v>
      </c>
      <c r="AD28" s="169"/>
      <c r="AE28" s="170"/>
      <c r="AF28" s="170"/>
      <c r="AG28" s="170"/>
      <c r="AH28" s="170"/>
      <c r="AI28" s="171">
        <v>150</v>
      </c>
      <c r="AJ28" s="15" t="s">
        <v>197</v>
      </c>
      <c r="AK28" s="15" t="s">
        <v>198</v>
      </c>
      <c r="AL28" s="64" t="s">
        <v>199</v>
      </c>
      <c r="AM28" s="64" t="s">
        <v>200</v>
      </c>
      <c r="AN28" s="64" t="s">
        <v>201</v>
      </c>
      <c r="AO28" s="64" t="s">
        <v>202</v>
      </c>
      <c r="AP28" s="27"/>
      <c r="AQ28" s="27"/>
      <c r="AR28" s="27"/>
      <c r="AS28" s="27"/>
      <c r="AT28" s="27"/>
    </row>
    <row r="29" spans="1:46" ht="15.75" hidden="1" customHeight="1">
      <c r="A29" s="10">
        <v>20</v>
      </c>
      <c r="B29" s="72" t="s">
        <v>203</v>
      </c>
      <c r="C29" s="73" t="s">
        <v>204</v>
      </c>
      <c r="D29" s="61" t="s">
        <v>205</v>
      </c>
      <c r="E29" s="61" t="s">
        <v>156</v>
      </c>
      <c r="F29" s="128" t="s">
        <v>206</v>
      </c>
      <c r="G29" s="57" t="s">
        <v>207</v>
      </c>
      <c r="H29" s="172" t="s">
        <v>208</v>
      </c>
      <c r="I29" s="59"/>
      <c r="J29" s="61" t="s">
        <v>209</v>
      </c>
      <c r="K29" s="61" t="s">
        <v>210</v>
      </c>
      <c r="L29" s="173">
        <v>3445</v>
      </c>
      <c r="M29" s="64">
        <v>0</v>
      </c>
      <c r="N29" s="64">
        <v>2023</v>
      </c>
      <c r="O29" s="779">
        <v>45809</v>
      </c>
      <c r="P29" s="780">
        <v>46905</v>
      </c>
      <c r="Q29" s="777">
        <v>0</v>
      </c>
      <c r="R29" s="777">
        <v>1</v>
      </c>
      <c r="S29" s="777">
        <v>1</v>
      </c>
      <c r="T29" s="777">
        <v>1</v>
      </c>
      <c r="U29" s="777">
        <v>1</v>
      </c>
      <c r="V29" s="63">
        <v>1</v>
      </c>
      <c r="W29" s="153" t="s">
        <v>50</v>
      </c>
      <c r="X29" s="141">
        <v>45</v>
      </c>
      <c r="Y29" s="168"/>
      <c r="Z29" s="168"/>
      <c r="AA29" s="168"/>
      <c r="AB29" s="168"/>
      <c r="AC29" s="174"/>
      <c r="AD29" s="175">
        <v>30</v>
      </c>
      <c r="AE29" s="175">
        <v>30</v>
      </c>
      <c r="AF29" s="175">
        <v>30</v>
      </c>
      <c r="AG29" s="175">
        <v>30</v>
      </c>
      <c r="AH29" s="175">
        <v>30</v>
      </c>
      <c r="AI29" s="176"/>
      <c r="AJ29" s="15" t="s">
        <v>197</v>
      </c>
      <c r="AK29" s="15" t="s">
        <v>198</v>
      </c>
      <c r="AL29" s="64" t="s">
        <v>199</v>
      </c>
      <c r="AM29" s="64"/>
      <c r="AN29" s="64"/>
      <c r="AO29" s="64"/>
      <c r="AP29" s="27"/>
      <c r="AQ29" s="27"/>
      <c r="AR29" s="27"/>
      <c r="AS29" s="27"/>
      <c r="AT29" s="27"/>
    </row>
    <row r="30" spans="1:46" ht="15.75" hidden="1" customHeight="1">
      <c r="A30" s="28"/>
      <c r="B30" s="79"/>
      <c r="C30" s="80"/>
      <c r="D30" s="61" t="s">
        <v>205</v>
      </c>
      <c r="E30" s="61" t="s">
        <v>156</v>
      </c>
      <c r="F30" s="128" t="s">
        <v>206</v>
      </c>
      <c r="G30" s="57" t="s">
        <v>211</v>
      </c>
      <c r="H30" s="177"/>
      <c r="I30" s="59"/>
      <c r="J30" s="61"/>
      <c r="K30" s="61"/>
      <c r="L30" s="178"/>
      <c r="M30" s="64">
        <v>0</v>
      </c>
      <c r="N30" s="64">
        <v>2023</v>
      </c>
      <c r="O30" s="779">
        <v>45809</v>
      </c>
      <c r="P30" s="780">
        <v>46905</v>
      </c>
      <c r="Q30" s="777">
        <v>0</v>
      </c>
      <c r="R30" s="777">
        <v>1</v>
      </c>
      <c r="S30" s="777">
        <v>1</v>
      </c>
      <c r="T30" s="777">
        <v>1</v>
      </c>
      <c r="U30" s="777">
        <v>1</v>
      </c>
      <c r="V30" s="63">
        <v>1</v>
      </c>
      <c r="W30" s="153" t="s">
        <v>50</v>
      </c>
      <c r="X30" s="141">
        <v>12</v>
      </c>
      <c r="Y30" s="168">
        <v>13</v>
      </c>
      <c r="Z30" s="168">
        <v>14</v>
      </c>
      <c r="AA30" s="168">
        <v>16</v>
      </c>
      <c r="AB30" s="168">
        <v>18</v>
      </c>
      <c r="AC30" s="157"/>
      <c r="AD30" s="179"/>
      <c r="AE30" s="179"/>
      <c r="AF30" s="179"/>
      <c r="AG30" s="179"/>
      <c r="AH30" s="179"/>
      <c r="AI30" s="176"/>
      <c r="AJ30" s="15" t="s">
        <v>197</v>
      </c>
      <c r="AK30" s="15" t="s">
        <v>198</v>
      </c>
      <c r="AL30" s="64" t="s">
        <v>199</v>
      </c>
      <c r="AM30" s="64"/>
      <c r="AN30" s="64"/>
      <c r="AO30" s="64"/>
      <c r="AP30" s="27"/>
      <c r="AQ30" s="27"/>
      <c r="AR30" s="27"/>
      <c r="AS30" s="27"/>
      <c r="AT30" s="27"/>
    </row>
    <row r="31" spans="1:46" ht="15.75" hidden="1" customHeight="1">
      <c r="A31" s="40"/>
      <c r="B31" s="84"/>
      <c r="C31" s="85"/>
      <c r="D31" s="55" t="s">
        <v>205</v>
      </c>
      <c r="E31" s="55" t="s">
        <v>156</v>
      </c>
      <c r="F31" s="56" t="s">
        <v>206</v>
      </c>
      <c r="G31" s="57" t="s">
        <v>212</v>
      </c>
      <c r="H31" s="180"/>
      <c r="I31" s="59"/>
      <c r="J31" s="61"/>
      <c r="K31" s="61"/>
      <c r="L31" s="181"/>
      <c r="M31" s="64">
        <v>0</v>
      </c>
      <c r="N31" s="64">
        <v>2023</v>
      </c>
      <c r="O31" s="779">
        <v>45292</v>
      </c>
      <c r="P31" s="780">
        <v>46905</v>
      </c>
      <c r="Q31" s="781">
        <v>1</v>
      </c>
      <c r="R31" s="777"/>
      <c r="S31" s="777"/>
      <c r="T31" s="777"/>
      <c r="U31" s="777"/>
      <c r="V31" s="64">
        <v>1</v>
      </c>
      <c r="W31" s="90" t="s">
        <v>103</v>
      </c>
      <c r="X31" s="141">
        <v>45</v>
      </c>
      <c r="Y31" s="141">
        <v>45</v>
      </c>
      <c r="Z31" s="168"/>
      <c r="AA31" s="168"/>
      <c r="AB31" s="168"/>
      <c r="AC31" s="69">
        <f t="shared" ref="AC31:AC33" si="2">SUM(X31:AB31)</f>
        <v>90</v>
      </c>
      <c r="AD31" s="182"/>
      <c r="AE31" s="182"/>
      <c r="AF31" s="182"/>
      <c r="AG31" s="182"/>
      <c r="AH31" s="182"/>
      <c r="AI31" s="183"/>
      <c r="AJ31" s="15" t="s">
        <v>197</v>
      </c>
      <c r="AK31" s="15" t="s">
        <v>198</v>
      </c>
      <c r="AL31" s="64"/>
      <c r="AM31" s="27"/>
      <c r="AN31" s="27"/>
      <c r="AO31" s="27"/>
      <c r="AP31" s="27"/>
      <c r="AQ31" s="27"/>
      <c r="AR31" s="27"/>
      <c r="AS31" s="27"/>
      <c r="AT31" s="27"/>
    </row>
    <row r="32" spans="1:46" ht="15.75" hidden="1" customHeight="1">
      <c r="A32" s="53">
        <v>21</v>
      </c>
      <c r="B32" s="54" t="s">
        <v>213</v>
      </c>
      <c r="C32" s="55" t="s">
        <v>214</v>
      </c>
      <c r="D32" s="55" t="s">
        <v>214</v>
      </c>
      <c r="E32" s="55" t="s">
        <v>156</v>
      </c>
      <c r="F32" s="56" t="s">
        <v>206</v>
      </c>
      <c r="G32" s="57" t="s">
        <v>215</v>
      </c>
      <c r="H32" s="184" t="s">
        <v>216</v>
      </c>
      <c r="I32" s="87" t="s">
        <v>217</v>
      </c>
      <c r="J32" s="42" t="s">
        <v>217</v>
      </c>
      <c r="K32" s="42" t="s">
        <v>217</v>
      </c>
      <c r="L32" s="185">
        <v>1230</v>
      </c>
      <c r="M32" s="64">
        <v>0</v>
      </c>
      <c r="N32" s="64">
        <v>2023</v>
      </c>
      <c r="O32" s="779">
        <v>45444</v>
      </c>
      <c r="P32" s="780">
        <v>46905</v>
      </c>
      <c r="Q32" s="781">
        <v>1</v>
      </c>
      <c r="R32" s="781">
        <v>1</v>
      </c>
      <c r="S32" s="781">
        <v>1</v>
      </c>
      <c r="T32" s="781">
        <v>1</v>
      </c>
      <c r="U32" s="781">
        <v>1</v>
      </c>
      <c r="V32" s="64">
        <v>13</v>
      </c>
      <c r="W32" s="90" t="s">
        <v>50</v>
      </c>
      <c r="X32" s="141">
        <v>77</v>
      </c>
      <c r="Y32" s="168">
        <v>85</v>
      </c>
      <c r="Z32" s="168">
        <v>94</v>
      </c>
      <c r="AA32" s="168">
        <v>113</v>
      </c>
      <c r="AB32" s="168">
        <v>124</v>
      </c>
      <c r="AC32" s="69">
        <f t="shared" si="2"/>
        <v>493</v>
      </c>
      <c r="AD32" s="186">
        <v>30</v>
      </c>
      <c r="AE32" s="186">
        <v>30</v>
      </c>
      <c r="AF32" s="186">
        <v>30</v>
      </c>
      <c r="AG32" s="186">
        <v>30</v>
      </c>
      <c r="AH32" s="186">
        <v>30</v>
      </c>
      <c r="AI32" s="112">
        <f>SUBTOTAL(9,AD32:AH32)</f>
        <v>150</v>
      </c>
      <c r="AJ32" s="15" t="s">
        <v>197</v>
      </c>
      <c r="AK32" s="15" t="s">
        <v>198</v>
      </c>
      <c r="AL32" s="64" t="s">
        <v>218</v>
      </c>
      <c r="AM32" s="64"/>
      <c r="AN32" s="64"/>
      <c r="AO32" s="64"/>
      <c r="AP32" s="27"/>
      <c r="AQ32" s="27"/>
      <c r="AR32" s="27"/>
      <c r="AS32" s="27"/>
      <c r="AT32" s="27"/>
    </row>
    <row r="33" spans="1:46" ht="15.75" hidden="1" customHeight="1">
      <c r="A33" s="53">
        <v>22</v>
      </c>
      <c r="B33" s="54" t="s">
        <v>219</v>
      </c>
      <c r="C33" s="55" t="s">
        <v>220</v>
      </c>
      <c r="D33" s="55" t="s">
        <v>221</v>
      </c>
      <c r="E33" s="55" t="s">
        <v>156</v>
      </c>
      <c r="F33" s="56" t="s">
        <v>206</v>
      </c>
      <c r="G33" s="57" t="s">
        <v>222</v>
      </c>
      <c r="H33" s="58" t="s">
        <v>196</v>
      </c>
      <c r="I33" s="75"/>
      <c r="J33" s="12" t="s">
        <v>223</v>
      </c>
      <c r="K33" s="12" t="s">
        <v>224</v>
      </c>
      <c r="L33" s="167">
        <v>1230</v>
      </c>
      <c r="M33" s="64">
        <v>0</v>
      </c>
      <c r="N33" s="64" t="s">
        <v>217</v>
      </c>
      <c r="O33" s="779">
        <v>45444</v>
      </c>
      <c r="P33" s="780">
        <v>46905</v>
      </c>
      <c r="Q33" s="781">
        <v>1</v>
      </c>
      <c r="R33" s="777"/>
      <c r="S33" s="777"/>
      <c r="T33" s="777"/>
      <c r="U33" s="781">
        <v>1</v>
      </c>
      <c r="V33" s="64">
        <v>1</v>
      </c>
      <c r="W33" s="153" t="s">
        <v>50</v>
      </c>
      <c r="X33" s="141">
        <v>77</v>
      </c>
      <c r="Y33" s="168"/>
      <c r="Z33" s="168"/>
      <c r="AA33" s="168"/>
      <c r="AB33" s="168"/>
      <c r="AC33" s="69">
        <f t="shared" si="2"/>
        <v>77</v>
      </c>
      <c r="AD33" s="142"/>
      <c r="AE33" s="187"/>
      <c r="AF33" s="187"/>
      <c r="AG33" s="187"/>
      <c r="AH33" s="187"/>
      <c r="AI33" s="71"/>
      <c r="AJ33" s="15" t="s">
        <v>197</v>
      </c>
      <c r="AK33" s="15" t="s">
        <v>198</v>
      </c>
      <c r="AL33" s="64" t="s">
        <v>225</v>
      </c>
      <c r="AM33" s="64"/>
      <c r="AN33" s="64"/>
      <c r="AO33" s="64"/>
      <c r="AP33" s="27"/>
      <c r="AQ33" s="27"/>
      <c r="AR33" s="27"/>
      <c r="AS33" s="27"/>
      <c r="AT33" s="27"/>
    </row>
    <row r="34" spans="1:46" ht="384" hidden="1" customHeight="1">
      <c r="A34" s="53">
        <v>23</v>
      </c>
      <c r="B34" s="54" t="s">
        <v>226</v>
      </c>
      <c r="C34" s="55" t="s">
        <v>227</v>
      </c>
      <c r="D34" s="55" t="s">
        <v>228</v>
      </c>
      <c r="E34" s="55" t="s">
        <v>156</v>
      </c>
      <c r="F34" s="56" t="s">
        <v>206</v>
      </c>
      <c r="G34" s="57" t="s">
        <v>229</v>
      </c>
      <c r="H34" s="58" t="s">
        <v>196</v>
      </c>
      <c r="I34" s="166"/>
      <c r="J34" s="61" t="s">
        <v>209</v>
      </c>
      <c r="K34" s="188" t="s">
        <v>210</v>
      </c>
      <c r="L34" s="167">
        <v>1230</v>
      </c>
      <c r="M34" s="63">
        <v>0</v>
      </c>
      <c r="N34" s="64" t="s">
        <v>102</v>
      </c>
      <c r="O34" s="779">
        <v>45444</v>
      </c>
      <c r="P34" s="780">
        <v>46905</v>
      </c>
      <c r="Q34" s="795">
        <v>0.1</v>
      </c>
      <c r="R34" s="795">
        <v>0.2</v>
      </c>
      <c r="S34" s="795">
        <v>0.26</v>
      </c>
      <c r="T34" s="795">
        <v>0.32</v>
      </c>
      <c r="U34" s="795">
        <v>0.38</v>
      </c>
      <c r="V34" s="189">
        <v>1</v>
      </c>
      <c r="W34" s="190" t="s">
        <v>50</v>
      </c>
      <c r="X34" s="141">
        <v>240</v>
      </c>
      <c r="Y34" s="168">
        <v>264</v>
      </c>
      <c r="Z34" s="168">
        <v>290</v>
      </c>
      <c r="AA34" s="168">
        <v>319</v>
      </c>
      <c r="AB34" s="168">
        <v>350</v>
      </c>
      <c r="AC34" s="101" t="s">
        <v>230</v>
      </c>
      <c r="AD34" s="142"/>
      <c r="AE34" s="187"/>
      <c r="AF34" s="187"/>
      <c r="AG34" s="187"/>
      <c r="AH34" s="187"/>
      <c r="AI34" s="103">
        <f>AD35+AE35+AF35+AG35+AH35</f>
        <v>166</v>
      </c>
      <c r="AJ34" s="15" t="s">
        <v>197</v>
      </c>
      <c r="AK34" s="15"/>
      <c r="AL34" s="64"/>
      <c r="AM34" s="116"/>
      <c r="AN34" s="116"/>
      <c r="AO34" s="116"/>
      <c r="AP34" s="27"/>
      <c r="AQ34" s="27"/>
      <c r="AR34" s="27"/>
      <c r="AS34" s="27"/>
      <c r="AT34" s="27"/>
    </row>
    <row r="35" spans="1:46" ht="15.75" hidden="1" customHeight="1">
      <c r="A35" s="10">
        <v>24</v>
      </c>
      <c r="B35" s="91" t="s">
        <v>231</v>
      </c>
      <c r="C35" s="73" t="s">
        <v>232</v>
      </c>
      <c r="D35" s="191" t="s">
        <v>233</v>
      </c>
      <c r="E35" s="55" t="s">
        <v>234</v>
      </c>
      <c r="F35" s="56" t="s">
        <v>235</v>
      </c>
      <c r="G35" s="57" t="s">
        <v>236</v>
      </c>
      <c r="H35" s="61" t="s">
        <v>237</v>
      </c>
      <c r="I35" s="192" t="s">
        <v>238</v>
      </c>
      <c r="J35" s="26" t="s">
        <v>239</v>
      </c>
      <c r="K35" s="26" t="s">
        <v>240</v>
      </c>
      <c r="L35" s="193"/>
      <c r="M35" s="63">
        <v>0</v>
      </c>
      <c r="N35" s="64" t="s">
        <v>102</v>
      </c>
      <c r="O35" s="779">
        <v>45444</v>
      </c>
      <c r="P35" s="780">
        <v>46905</v>
      </c>
      <c r="Q35" s="795">
        <v>0.1</v>
      </c>
      <c r="R35" s="795">
        <v>0.2</v>
      </c>
      <c r="S35" s="795">
        <v>0.26</v>
      </c>
      <c r="T35" s="795">
        <v>0.32</v>
      </c>
      <c r="U35" s="795">
        <v>0.38</v>
      </c>
      <c r="V35" s="189">
        <v>1</v>
      </c>
      <c r="W35" s="190" t="s">
        <v>50</v>
      </c>
      <c r="X35" s="194">
        <v>240</v>
      </c>
      <c r="Y35" s="195">
        <v>264</v>
      </c>
      <c r="Z35" s="195">
        <v>290</v>
      </c>
      <c r="AA35" s="195">
        <v>319</v>
      </c>
      <c r="AB35" s="195">
        <v>350</v>
      </c>
      <c r="AC35" s="196">
        <v>1.909</v>
      </c>
      <c r="AD35" s="142">
        <v>38</v>
      </c>
      <c r="AE35" s="187">
        <v>38</v>
      </c>
      <c r="AF35" s="187">
        <v>30</v>
      </c>
      <c r="AG35" s="187">
        <v>30</v>
      </c>
      <c r="AH35" s="187">
        <v>30</v>
      </c>
      <c r="AI35" s="158"/>
      <c r="AJ35" s="15" t="s">
        <v>241</v>
      </c>
      <c r="AK35" s="15" t="s">
        <v>242</v>
      </c>
      <c r="AL35" s="64" t="s">
        <v>243</v>
      </c>
      <c r="AM35" s="116"/>
      <c r="AN35" s="122"/>
      <c r="AO35" s="122"/>
      <c r="AP35" s="27"/>
      <c r="AQ35" s="27"/>
      <c r="AR35" s="27"/>
      <c r="AS35" s="27"/>
      <c r="AT35" s="27"/>
    </row>
    <row r="36" spans="1:46" ht="15.75" hidden="1" customHeight="1">
      <c r="A36" s="40"/>
      <c r="B36" s="104"/>
      <c r="C36" s="85"/>
      <c r="D36" s="197"/>
      <c r="E36" s="55" t="s">
        <v>234</v>
      </c>
      <c r="F36" s="56" t="s">
        <v>235</v>
      </c>
      <c r="G36" s="57" t="s">
        <v>244</v>
      </c>
      <c r="H36" s="61" t="s">
        <v>245</v>
      </c>
      <c r="I36" s="198"/>
      <c r="J36" s="52"/>
      <c r="K36" s="52"/>
      <c r="L36" s="199"/>
      <c r="M36" s="63">
        <v>0</v>
      </c>
      <c r="N36" s="64">
        <v>2023</v>
      </c>
      <c r="O36" s="779">
        <v>45444</v>
      </c>
      <c r="P36" s="780">
        <v>46905</v>
      </c>
      <c r="Q36" s="796">
        <v>1</v>
      </c>
      <c r="R36" s="796">
        <v>1</v>
      </c>
      <c r="S36" s="796">
        <v>1</v>
      </c>
      <c r="T36" s="796">
        <v>1</v>
      </c>
      <c r="U36" s="796">
        <v>1</v>
      </c>
      <c r="V36" s="200">
        <v>1</v>
      </c>
      <c r="W36" s="201" t="s">
        <v>50</v>
      </c>
      <c r="X36" s="194">
        <v>72</v>
      </c>
      <c r="Y36" s="195">
        <v>79</v>
      </c>
      <c r="Z36" s="195">
        <v>86</v>
      </c>
      <c r="AA36" s="195">
        <v>95</v>
      </c>
      <c r="AB36" s="195">
        <v>114</v>
      </c>
      <c r="AC36" s="202"/>
      <c r="AD36" s="203">
        <v>0</v>
      </c>
      <c r="AE36" s="204">
        <v>0</v>
      </c>
      <c r="AF36" s="204">
        <v>0</v>
      </c>
      <c r="AG36" s="204">
        <v>0</v>
      </c>
      <c r="AH36" s="204">
        <v>0</v>
      </c>
      <c r="AI36" s="205">
        <v>0</v>
      </c>
      <c r="AJ36" s="15" t="s">
        <v>241</v>
      </c>
      <c r="AK36" s="15" t="s">
        <v>242</v>
      </c>
      <c r="AL36" s="143" t="s">
        <v>243</v>
      </c>
      <c r="AM36" s="206"/>
      <c r="AN36" s="206"/>
      <c r="AO36" s="206"/>
      <c r="AP36" s="27"/>
      <c r="AQ36" s="27"/>
      <c r="AR36" s="27"/>
      <c r="AS36" s="27"/>
      <c r="AT36" s="27"/>
    </row>
    <row r="37" spans="1:46" ht="15.75" hidden="1" customHeight="1">
      <c r="A37" s="207">
        <v>25</v>
      </c>
      <c r="B37" s="208" t="s">
        <v>246</v>
      </c>
      <c r="C37" s="73" t="s">
        <v>247</v>
      </c>
      <c r="D37" s="191" t="s">
        <v>248</v>
      </c>
      <c r="E37" s="55" t="s">
        <v>234</v>
      </c>
      <c r="F37" s="56" t="s">
        <v>235</v>
      </c>
      <c r="G37" s="57" t="s">
        <v>249</v>
      </c>
      <c r="H37" s="95" t="s">
        <v>250</v>
      </c>
      <c r="I37" s="192" t="s">
        <v>251</v>
      </c>
      <c r="J37" s="26" t="s">
        <v>252</v>
      </c>
      <c r="K37" s="26" t="s">
        <v>253</v>
      </c>
      <c r="L37" s="193">
        <v>8189</v>
      </c>
      <c r="M37" s="63">
        <v>0</v>
      </c>
      <c r="N37" s="64">
        <v>2023</v>
      </c>
      <c r="O37" s="779">
        <v>45444</v>
      </c>
      <c r="P37" s="780">
        <v>46905</v>
      </c>
      <c r="Q37" s="796">
        <v>1</v>
      </c>
      <c r="R37" s="796">
        <v>1</v>
      </c>
      <c r="S37" s="796">
        <v>1</v>
      </c>
      <c r="T37" s="796">
        <v>1</v>
      </c>
      <c r="U37" s="796">
        <v>1</v>
      </c>
      <c r="V37" s="200">
        <v>1</v>
      </c>
      <c r="W37" s="201" t="s">
        <v>50</v>
      </c>
      <c r="X37" s="209">
        <v>144</v>
      </c>
      <c r="Y37" s="210">
        <v>158</v>
      </c>
      <c r="Z37" s="210">
        <v>174</v>
      </c>
      <c r="AA37" s="210">
        <v>191</v>
      </c>
      <c r="AB37" s="210">
        <v>210</v>
      </c>
      <c r="AC37" s="196">
        <v>1.3939999999999999</v>
      </c>
      <c r="AD37" s="203">
        <v>84</v>
      </c>
      <c r="AE37" s="204">
        <v>89</v>
      </c>
      <c r="AF37" s="204">
        <v>94</v>
      </c>
      <c r="AG37" s="204">
        <v>99</v>
      </c>
      <c r="AH37" s="204">
        <v>366</v>
      </c>
      <c r="AI37" s="211"/>
      <c r="AJ37" s="15" t="s">
        <v>241</v>
      </c>
      <c r="AK37" s="15" t="s">
        <v>242</v>
      </c>
      <c r="AL37" s="64" t="s">
        <v>254</v>
      </c>
      <c r="AM37" s="206"/>
      <c r="AN37" s="206"/>
      <c r="AO37" s="206"/>
      <c r="AP37" s="27"/>
      <c r="AQ37" s="27"/>
      <c r="AR37" s="27"/>
      <c r="AS37" s="27"/>
      <c r="AT37" s="27"/>
    </row>
    <row r="38" spans="1:46" ht="15.75" hidden="1" customHeight="1">
      <c r="A38" s="212"/>
      <c r="B38" s="213"/>
      <c r="C38" s="85"/>
      <c r="D38" s="197"/>
      <c r="E38" s="55" t="s">
        <v>234</v>
      </c>
      <c r="F38" s="56" t="s">
        <v>235</v>
      </c>
      <c r="G38" s="57" t="s">
        <v>255</v>
      </c>
      <c r="H38" s="58" t="s">
        <v>256</v>
      </c>
      <c r="I38" s="198"/>
      <c r="J38" s="52"/>
      <c r="K38" s="52"/>
      <c r="L38" s="199"/>
      <c r="M38" s="63">
        <v>0</v>
      </c>
      <c r="N38" s="64">
        <v>2023</v>
      </c>
      <c r="O38" s="779">
        <v>45444</v>
      </c>
      <c r="P38" s="780">
        <v>46905</v>
      </c>
      <c r="Q38" s="796">
        <v>1</v>
      </c>
      <c r="R38" s="796">
        <v>1</v>
      </c>
      <c r="S38" s="796">
        <v>1</v>
      </c>
      <c r="T38" s="796">
        <v>1</v>
      </c>
      <c r="U38" s="796">
        <v>1</v>
      </c>
      <c r="V38" s="200">
        <v>1</v>
      </c>
      <c r="W38" s="201" t="s">
        <v>50</v>
      </c>
      <c r="X38" s="209">
        <v>84</v>
      </c>
      <c r="Y38" s="210">
        <v>93</v>
      </c>
      <c r="Z38" s="210">
        <v>103</v>
      </c>
      <c r="AA38" s="210">
        <v>113</v>
      </c>
      <c r="AB38" s="210">
        <v>124</v>
      </c>
      <c r="AC38" s="202"/>
      <c r="AD38" s="203">
        <v>0</v>
      </c>
      <c r="AE38" s="204">
        <v>0</v>
      </c>
      <c r="AF38" s="204">
        <v>0</v>
      </c>
      <c r="AG38" s="204">
        <v>0</v>
      </c>
      <c r="AH38" s="204">
        <v>0</v>
      </c>
      <c r="AI38" s="71"/>
      <c r="AJ38" s="15" t="s">
        <v>241</v>
      </c>
      <c r="AK38" s="15" t="s">
        <v>242</v>
      </c>
      <c r="AL38" s="64" t="s">
        <v>257</v>
      </c>
      <c r="AM38" s="122"/>
      <c r="AN38" s="122"/>
      <c r="AO38" s="122"/>
      <c r="AP38" s="27"/>
      <c r="AQ38" s="27"/>
      <c r="AR38" s="27"/>
      <c r="AS38" s="27"/>
      <c r="AT38" s="27"/>
    </row>
    <row r="39" spans="1:46" ht="15.75" hidden="1" customHeight="1">
      <c r="A39" s="207">
        <v>26</v>
      </c>
      <c r="B39" s="208" t="s">
        <v>258</v>
      </c>
      <c r="C39" s="73" t="s">
        <v>259</v>
      </c>
      <c r="D39" s="191" t="s">
        <v>260</v>
      </c>
      <c r="E39" s="55" t="s">
        <v>234</v>
      </c>
      <c r="F39" s="56" t="s">
        <v>235</v>
      </c>
      <c r="G39" s="57" t="s">
        <v>261</v>
      </c>
      <c r="H39" s="58" t="s">
        <v>262</v>
      </c>
      <c r="I39" s="192" t="s">
        <v>251</v>
      </c>
      <c r="J39" s="26" t="s">
        <v>252</v>
      </c>
      <c r="K39" s="26" t="s">
        <v>253</v>
      </c>
      <c r="L39" s="193">
        <v>8189</v>
      </c>
      <c r="M39" s="63">
        <v>0</v>
      </c>
      <c r="N39" s="64">
        <v>2023</v>
      </c>
      <c r="O39" s="779">
        <v>45444</v>
      </c>
      <c r="P39" s="780">
        <v>46905</v>
      </c>
      <c r="Q39" s="796">
        <v>1</v>
      </c>
      <c r="R39" s="796">
        <v>1</v>
      </c>
      <c r="S39" s="796">
        <v>1</v>
      </c>
      <c r="T39" s="796">
        <v>1</v>
      </c>
      <c r="U39" s="796">
        <v>1</v>
      </c>
      <c r="V39" s="200">
        <v>1</v>
      </c>
      <c r="W39" s="201" t="s">
        <v>50</v>
      </c>
      <c r="X39" s="209">
        <v>240</v>
      </c>
      <c r="Y39" s="210">
        <v>264</v>
      </c>
      <c r="Z39" s="210">
        <v>280</v>
      </c>
      <c r="AA39" s="210">
        <v>298</v>
      </c>
      <c r="AB39" s="210">
        <v>326</v>
      </c>
      <c r="AC39" s="215">
        <v>1.4079999999999999</v>
      </c>
      <c r="AD39" s="203">
        <v>0</v>
      </c>
      <c r="AE39" s="204">
        <v>0</v>
      </c>
      <c r="AF39" s="204">
        <v>0</v>
      </c>
      <c r="AG39" s="204">
        <v>0</v>
      </c>
      <c r="AH39" s="204">
        <v>0</v>
      </c>
      <c r="AI39" s="71"/>
      <c r="AJ39" s="15" t="s">
        <v>241</v>
      </c>
      <c r="AK39" s="15" t="s">
        <v>242</v>
      </c>
      <c r="AL39" s="64" t="s">
        <v>263</v>
      </c>
      <c r="AM39" s="122"/>
      <c r="AN39" s="122"/>
      <c r="AO39" s="122"/>
      <c r="AP39" s="27"/>
      <c r="AQ39" s="27"/>
      <c r="AR39" s="27"/>
      <c r="AS39" s="27"/>
      <c r="AT39" s="27"/>
    </row>
    <row r="40" spans="1:46" ht="15.75" hidden="1" customHeight="1">
      <c r="A40" s="212"/>
      <c r="B40" s="213"/>
      <c r="C40" s="85"/>
      <c r="D40" s="197"/>
      <c r="E40" s="55" t="s">
        <v>234</v>
      </c>
      <c r="F40" s="56" t="s">
        <v>235</v>
      </c>
      <c r="G40" s="57" t="s">
        <v>264</v>
      </c>
      <c r="H40" s="95" t="s">
        <v>265</v>
      </c>
      <c r="I40" s="198"/>
      <c r="J40" s="52"/>
      <c r="K40" s="52"/>
      <c r="L40" s="199"/>
      <c r="M40" s="63">
        <v>0</v>
      </c>
      <c r="N40" s="64" t="s">
        <v>102</v>
      </c>
      <c r="O40" s="779">
        <v>45444</v>
      </c>
      <c r="P40" s="780">
        <v>46905</v>
      </c>
      <c r="Q40" s="796">
        <v>0.1</v>
      </c>
      <c r="R40" s="796">
        <v>0.2</v>
      </c>
      <c r="S40" s="796">
        <v>0.26</v>
      </c>
      <c r="T40" s="796">
        <v>0.32</v>
      </c>
      <c r="U40" s="796">
        <v>0.38</v>
      </c>
      <c r="V40" s="200">
        <v>1</v>
      </c>
      <c r="W40" s="201" t="s">
        <v>50</v>
      </c>
      <c r="X40" s="209">
        <v>80</v>
      </c>
      <c r="Y40" s="210">
        <v>88</v>
      </c>
      <c r="Z40" s="210">
        <v>97</v>
      </c>
      <c r="AA40" s="210">
        <v>109</v>
      </c>
      <c r="AB40" s="210">
        <v>120</v>
      </c>
      <c r="AC40" s="216">
        <v>494</v>
      </c>
      <c r="AD40" s="203">
        <v>27</v>
      </c>
      <c r="AE40" s="204">
        <v>28</v>
      </c>
      <c r="AF40" s="204">
        <v>30</v>
      </c>
      <c r="AG40" s="204">
        <v>32</v>
      </c>
      <c r="AH40" s="204">
        <v>117</v>
      </c>
      <c r="AI40" s="205"/>
      <c r="AJ40" s="15" t="s">
        <v>241</v>
      </c>
      <c r="AK40" s="15" t="s">
        <v>242</v>
      </c>
      <c r="AL40" s="64" t="s">
        <v>263</v>
      </c>
      <c r="AM40" s="122"/>
      <c r="AN40" s="122"/>
      <c r="AO40" s="122"/>
      <c r="AP40" s="27"/>
      <c r="AQ40" s="27"/>
      <c r="AR40" s="27"/>
      <c r="AS40" s="27"/>
      <c r="AT40" s="27"/>
    </row>
    <row r="41" spans="1:46" ht="15.75" hidden="1" customHeight="1">
      <c r="A41" s="10">
        <v>27</v>
      </c>
      <c r="B41" s="91" t="s">
        <v>266</v>
      </c>
      <c r="C41" s="73" t="s">
        <v>267</v>
      </c>
      <c r="D41" s="191" t="s">
        <v>268</v>
      </c>
      <c r="E41" s="55" t="s">
        <v>234</v>
      </c>
      <c r="F41" s="56" t="s">
        <v>235</v>
      </c>
      <c r="G41" s="217" t="s">
        <v>269</v>
      </c>
      <c r="H41" s="61" t="s">
        <v>270</v>
      </c>
      <c r="I41" s="192" t="s">
        <v>238</v>
      </c>
      <c r="J41" s="26" t="s">
        <v>239</v>
      </c>
      <c r="K41" s="26" t="s">
        <v>240</v>
      </c>
      <c r="L41" s="193"/>
      <c r="M41" s="63">
        <v>0</v>
      </c>
      <c r="N41" s="64" t="s">
        <v>102</v>
      </c>
      <c r="O41" s="779">
        <v>45444</v>
      </c>
      <c r="P41" s="780">
        <v>46905</v>
      </c>
      <c r="Q41" s="796">
        <v>0.1</v>
      </c>
      <c r="R41" s="796">
        <v>0.2</v>
      </c>
      <c r="S41" s="796">
        <v>0.26</v>
      </c>
      <c r="T41" s="796">
        <v>0.32</v>
      </c>
      <c r="U41" s="796">
        <v>0.38</v>
      </c>
      <c r="V41" s="200">
        <v>1</v>
      </c>
      <c r="W41" s="201" t="s">
        <v>50</v>
      </c>
      <c r="X41" s="218">
        <v>120</v>
      </c>
      <c r="Y41" s="219">
        <v>132</v>
      </c>
      <c r="Z41" s="219">
        <v>145</v>
      </c>
      <c r="AA41" s="219">
        <v>150</v>
      </c>
      <c r="AB41" s="219">
        <v>165</v>
      </c>
      <c r="AC41" s="220">
        <v>908</v>
      </c>
      <c r="AD41" s="203">
        <v>38</v>
      </c>
      <c r="AE41" s="204">
        <v>38</v>
      </c>
      <c r="AF41" s="204">
        <v>40</v>
      </c>
      <c r="AG41" s="204">
        <v>40</v>
      </c>
      <c r="AH41" s="204">
        <v>40</v>
      </c>
      <c r="AI41" s="211">
        <f>AD41+AE41+AF41+AG41+AH41</f>
        <v>196</v>
      </c>
      <c r="AJ41" s="15" t="s">
        <v>241</v>
      </c>
      <c r="AK41" s="15" t="s">
        <v>242</v>
      </c>
      <c r="AL41" s="64" t="s">
        <v>271</v>
      </c>
      <c r="AM41" s="122"/>
      <c r="AN41" s="122"/>
      <c r="AO41" s="122"/>
      <c r="AP41" s="27"/>
      <c r="AQ41" s="27"/>
      <c r="AR41" s="27"/>
      <c r="AS41" s="27"/>
      <c r="AT41" s="27"/>
    </row>
    <row r="42" spans="1:46" ht="15.75" hidden="1" customHeight="1">
      <c r="A42" s="40"/>
      <c r="B42" s="104"/>
      <c r="C42" s="85"/>
      <c r="D42" s="197"/>
      <c r="E42" s="55" t="s">
        <v>234</v>
      </c>
      <c r="F42" s="56" t="s">
        <v>235</v>
      </c>
      <c r="G42" s="217" t="s">
        <v>272</v>
      </c>
      <c r="H42" s="61" t="s">
        <v>245</v>
      </c>
      <c r="I42" s="198"/>
      <c r="J42" s="52"/>
      <c r="K42" s="52"/>
      <c r="L42" s="199"/>
      <c r="M42" s="63">
        <v>0</v>
      </c>
      <c r="N42" s="64" t="s">
        <v>102</v>
      </c>
      <c r="O42" s="779">
        <v>45444</v>
      </c>
      <c r="P42" s="780">
        <v>46905</v>
      </c>
      <c r="Q42" s="796">
        <v>0.1</v>
      </c>
      <c r="R42" s="796">
        <v>0.2</v>
      </c>
      <c r="S42" s="796">
        <v>0.26</v>
      </c>
      <c r="T42" s="796">
        <v>0.32</v>
      </c>
      <c r="U42" s="796">
        <v>0.38</v>
      </c>
      <c r="V42" s="200">
        <v>1</v>
      </c>
      <c r="W42" s="201" t="s">
        <v>50</v>
      </c>
      <c r="X42" s="218">
        <v>38</v>
      </c>
      <c r="Y42" s="219">
        <v>38</v>
      </c>
      <c r="Z42" s="219">
        <v>40</v>
      </c>
      <c r="AA42" s="219">
        <v>40</v>
      </c>
      <c r="AB42" s="219">
        <v>40</v>
      </c>
      <c r="AC42" s="221"/>
      <c r="AD42" s="203">
        <v>0</v>
      </c>
      <c r="AE42" s="204">
        <v>0</v>
      </c>
      <c r="AF42" s="204">
        <v>0</v>
      </c>
      <c r="AG42" s="204">
        <v>0</v>
      </c>
      <c r="AH42" s="204">
        <v>0</v>
      </c>
      <c r="AI42" s="71">
        <v>0</v>
      </c>
      <c r="AJ42" s="15" t="s">
        <v>241</v>
      </c>
      <c r="AK42" s="15" t="s">
        <v>242</v>
      </c>
      <c r="AL42" s="64" t="s">
        <v>271</v>
      </c>
      <c r="AM42" s="122"/>
      <c r="AN42" s="122"/>
      <c r="AO42" s="122"/>
      <c r="AP42" s="27"/>
      <c r="AQ42" s="27"/>
      <c r="AR42" s="27"/>
      <c r="AS42" s="27"/>
      <c r="AT42" s="27"/>
    </row>
    <row r="43" spans="1:46" ht="15.75" hidden="1" customHeight="1">
      <c r="A43" s="10">
        <v>28</v>
      </c>
      <c r="B43" s="91" t="s">
        <v>273</v>
      </c>
      <c r="C43" s="73" t="s">
        <v>274</v>
      </c>
      <c r="D43" s="191" t="s">
        <v>275</v>
      </c>
      <c r="E43" s="55" t="s">
        <v>234</v>
      </c>
      <c r="F43" s="56" t="s">
        <v>235</v>
      </c>
      <c r="G43" s="57" t="s">
        <v>276</v>
      </c>
      <c r="H43" s="61" t="s">
        <v>237</v>
      </c>
      <c r="I43" s="192" t="s">
        <v>238</v>
      </c>
      <c r="J43" s="26" t="s">
        <v>239</v>
      </c>
      <c r="K43" s="26" t="s">
        <v>240</v>
      </c>
      <c r="L43" s="193"/>
      <c r="M43" s="63">
        <v>0</v>
      </c>
      <c r="N43" s="64" t="s">
        <v>102</v>
      </c>
      <c r="O43" s="779">
        <v>45444</v>
      </c>
      <c r="P43" s="770">
        <v>46905</v>
      </c>
      <c r="Q43" s="797">
        <v>0.1</v>
      </c>
      <c r="R43" s="797">
        <v>0.2</v>
      </c>
      <c r="S43" s="797">
        <v>0.26</v>
      </c>
      <c r="T43" s="797">
        <v>0.32</v>
      </c>
      <c r="U43" s="797">
        <v>0.38</v>
      </c>
      <c r="V43" s="222">
        <v>1</v>
      </c>
      <c r="W43" s="223" t="s">
        <v>50</v>
      </c>
      <c r="X43" s="209">
        <v>120</v>
      </c>
      <c r="Y43" s="210">
        <v>132</v>
      </c>
      <c r="Z43" s="210">
        <v>145</v>
      </c>
      <c r="AA43" s="210">
        <v>150</v>
      </c>
      <c r="AB43" s="210">
        <v>165</v>
      </c>
      <c r="AC43" s="224">
        <v>862</v>
      </c>
      <c r="AD43" s="225">
        <v>30</v>
      </c>
      <c r="AE43" s="226">
        <v>30</v>
      </c>
      <c r="AF43" s="226">
        <v>30</v>
      </c>
      <c r="AG43" s="226">
        <v>30</v>
      </c>
      <c r="AH43" s="226">
        <v>30</v>
      </c>
      <c r="AI43" s="227">
        <f>AD43+AE43+AF43+AG43+AH43</f>
        <v>150</v>
      </c>
      <c r="AJ43" s="15" t="s">
        <v>241</v>
      </c>
      <c r="AK43" s="15" t="s">
        <v>242</v>
      </c>
      <c r="AL43" s="64" t="s">
        <v>243</v>
      </c>
      <c r="AM43" s="122"/>
      <c r="AN43" s="122"/>
      <c r="AO43" s="122"/>
      <c r="AP43" s="27"/>
      <c r="AQ43" s="27"/>
      <c r="AR43" s="27"/>
      <c r="AS43" s="27"/>
      <c r="AT43" s="27"/>
    </row>
    <row r="44" spans="1:46" ht="15.75" hidden="1" customHeight="1">
      <c r="A44" s="40"/>
      <c r="B44" s="104"/>
      <c r="C44" s="85"/>
      <c r="D44" s="197"/>
      <c r="E44" s="55" t="s">
        <v>234</v>
      </c>
      <c r="F44" s="56" t="s">
        <v>235</v>
      </c>
      <c r="G44" s="57" t="s">
        <v>277</v>
      </c>
      <c r="H44" s="61" t="s">
        <v>245</v>
      </c>
      <c r="I44" s="198"/>
      <c r="J44" s="52"/>
      <c r="K44" s="52"/>
      <c r="L44" s="199"/>
      <c r="M44" s="63">
        <v>0</v>
      </c>
      <c r="N44" s="64"/>
      <c r="O44" s="798">
        <v>45444</v>
      </c>
      <c r="P44" s="780">
        <v>46905</v>
      </c>
      <c r="Q44" s="799">
        <v>0.1</v>
      </c>
      <c r="R44" s="799">
        <v>0.2</v>
      </c>
      <c r="S44" s="799">
        <v>0.27</v>
      </c>
      <c r="T44" s="799">
        <v>0.34</v>
      </c>
      <c r="U44" s="799">
        <v>0.41</v>
      </c>
      <c r="V44" s="228">
        <v>1</v>
      </c>
      <c r="W44" s="229" t="s">
        <v>50</v>
      </c>
      <c r="X44" s="230">
        <v>30</v>
      </c>
      <c r="Y44" s="231">
        <v>30</v>
      </c>
      <c r="Z44" s="231">
        <v>30</v>
      </c>
      <c r="AA44" s="231">
        <v>30</v>
      </c>
      <c r="AB44" s="231">
        <v>30</v>
      </c>
      <c r="AC44" s="232"/>
      <c r="AD44" s="142">
        <v>0</v>
      </c>
      <c r="AE44" s="142">
        <v>0</v>
      </c>
      <c r="AF44" s="142">
        <v>0</v>
      </c>
      <c r="AG44" s="142">
        <v>0</v>
      </c>
      <c r="AH44" s="142">
        <v>0</v>
      </c>
      <c r="AI44" s="71">
        <v>0</v>
      </c>
      <c r="AJ44" s="233" t="s">
        <v>241</v>
      </c>
      <c r="AK44" s="15" t="s">
        <v>242</v>
      </c>
      <c r="AL44" s="64" t="s">
        <v>243</v>
      </c>
      <c r="AM44" s="234"/>
      <c r="AN44" s="206"/>
      <c r="AO44" s="206"/>
      <c r="AP44" s="27"/>
      <c r="AQ44" s="27"/>
      <c r="AR44" s="27"/>
      <c r="AS44" s="27"/>
      <c r="AT44" s="27"/>
    </row>
    <row r="45" spans="1:46" ht="15.75" hidden="1" customHeight="1">
      <c r="A45" s="10">
        <v>29</v>
      </c>
      <c r="B45" s="208" t="s">
        <v>278</v>
      </c>
      <c r="C45" s="73" t="s">
        <v>279</v>
      </c>
      <c r="D45" s="235" t="s">
        <v>280</v>
      </c>
      <c r="E45" s="55" t="s">
        <v>234</v>
      </c>
      <c r="F45" s="56" t="s">
        <v>235</v>
      </c>
      <c r="G45" s="57" t="s">
        <v>281</v>
      </c>
      <c r="H45" s="236" t="s">
        <v>282</v>
      </c>
      <c r="I45" s="192" t="s">
        <v>283</v>
      </c>
      <c r="J45" s="26" t="s">
        <v>239</v>
      </c>
      <c r="K45" s="26" t="s">
        <v>253</v>
      </c>
      <c r="L45" s="76">
        <v>8189</v>
      </c>
      <c r="M45" s="63">
        <v>0</v>
      </c>
      <c r="N45" s="64"/>
      <c r="O45" s="798">
        <v>45444</v>
      </c>
      <c r="P45" s="780">
        <v>46905</v>
      </c>
      <c r="Q45" s="799">
        <v>0.1</v>
      </c>
      <c r="R45" s="799">
        <v>0.2</v>
      </c>
      <c r="S45" s="799">
        <v>0.27</v>
      </c>
      <c r="T45" s="799">
        <v>0.34</v>
      </c>
      <c r="U45" s="799">
        <v>0.41</v>
      </c>
      <c r="V45" s="228">
        <v>1</v>
      </c>
      <c r="W45" s="229" t="s">
        <v>50</v>
      </c>
      <c r="X45" s="194">
        <v>7</v>
      </c>
      <c r="Y45" s="195">
        <v>7</v>
      </c>
      <c r="Z45" s="195">
        <v>7</v>
      </c>
      <c r="AA45" s="195">
        <v>7</v>
      </c>
      <c r="AB45" s="195">
        <v>7</v>
      </c>
      <c r="AC45" s="237">
        <v>35</v>
      </c>
      <c r="AD45" s="142">
        <v>0</v>
      </c>
      <c r="AE45" s="142">
        <v>0</v>
      </c>
      <c r="AF45" s="142">
        <v>0</v>
      </c>
      <c r="AG45" s="142">
        <v>0</v>
      </c>
      <c r="AH45" s="142">
        <v>0</v>
      </c>
      <c r="AI45" s="71"/>
      <c r="AJ45" s="233" t="s">
        <v>241</v>
      </c>
      <c r="AK45" s="15" t="s">
        <v>242</v>
      </c>
      <c r="AL45" s="64" t="s">
        <v>284</v>
      </c>
      <c r="AM45" s="234"/>
      <c r="AN45" s="206"/>
      <c r="AO45" s="206"/>
      <c r="AP45" s="27"/>
      <c r="AQ45" s="27"/>
      <c r="AR45" s="27"/>
      <c r="AS45" s="27"/>
      <c r="AT45" s="27"/>
    </row>
    <row r="46" spans="1:46" ht="15.75" hidden="1" customHeight="1">
      <c r="A46" s="40"/>
      <c r="B46" s="213"/>
      <c r="C46" s="85"/>
      <c r="D46" s="238"/>
      <c r="E46" s="55" t="s">
        <v>234</v>
      </c>
      <c r="F46" s="56" t="s">
        <v>235</v>
      </c>
      <c r="G46" s="217" t="s">
        <v>285</v>
      </c>
      <c r="H46" s="239" t="s">
        <v>286</v>
      </c>
      <c r="I46" s="198"/>
      <c r="J46" s="52"/>
      <c r="K46" s="52"/>
      <c r="L46" s="88"/>
      <c r="M46" s="64">
        <v>0</v>
      </c>
      <c r="N46" s="64">
        <v>2023</v>
      </c>
      <c r="O46" s="779">
        <v>45444</v>
      </c>
      <c r="P46" s="774">
        <v>46905</v>
      </c>
      <c r="Q46" s="789">
        <v>1</v>
      </c>
      <c r="R46" s="789"/>
      <c r="S46" s="789"/>
      <c r="T46" s="789">
        <v>1</v>
      </c>
      <c r="U46" s="789"/>
      <c r="V46" s="240">
        <v>5</v>
      </c>
      <c r="W46" s="241" t="s">
        <v>50</v>
      </c>
      <c r="X46" s="209">
        <v>7</v>
      </c>
      <c r="Y46" s="210">
        <v>7</v>
      </c>
      <c r="Z46" s="210">
        <v>7</v>
      </c>
      <c r="AA46" s="210">
        <v>7</v>
      </c>
      <c r="AB46" s="210">
        <v>7</v>
      </c>
      <c r="AC46" s="242">
        <v>35</v>
      </c>
      <c r="AD46" s="203">
        <v>7</v>
      </c>
      <c r="AE46" s="243">
        <v>7</v>
      </c>
      <c r="AF46" s="204">
        <v>7</v>
      </c>
      <c r="AG46" s="204">
        <v>7</v>
      </c>
      <c r="AH46" s="204">
        <v>28</v>
      </c>
      <c r="AI46" s="244">
        <v>9</v>
      </c>
      <c r="AJ46" s="15" t="s">
        <v>241</v>
      </c>
      <c r="AK46" s="15" t="s">
        <v>242</v>
      </c>
      <c r="AL46" s="64" t="s">
        <v>284</v>
      </c>
      <c r="AM46" s="234"/>
      <c r="AN46" s="206"/>
      <c r="AO46" s="206"/>
      <c r="AP46" s="27"/>
      <c r="AQ46" s="27"/>
      <c r="AR46" s="27"/>
      <c r="AS46" s="27"/>
      <c r="AT46" s="27"/>
    </row>
    <row r="47" spans="1:46" ht="15.75" hidden="1" customHeight="1">
      <c r="A47" s="10">
        <v>30</v>
      </c>
      <c r="B47" s="72" t="s">
        <v>287</v>
      </c>
      <c r="C47" s="245" t="s">
        <v>288</v>
      </c>
      <c r="D47" s="191" t="s">
        <v>289</v>
      </c>
      <c r="E47" s="55" t="s">
        <v>234</v>
      </c>
      <c r="F47" s="56" t="s">
        <v>235</v>
      </c>
      <c r="G47" s="217" t="s">
        <v>290</v>
      </c>
      <c r="H47" s="95" t="s">
        <v>291</v>
      </c>
      <c r="I47" s="192" t="s">
        <v>251</v>
      </c>
      <c r="J47" s="26" t="s">
        <v>252</v>
      </c>
      <c r="K47" s="26" t="s">
        <v>253</v>
      </c>
      <c r="L47" s="76"/>
      <c r="M47" s="64">
        <v>0</v>
      </c>
      <c r="N47" s="64">
        <v>2023</v>
      </c>
      <c r="O47" s="779">
        <v>45444</v>
      </c>
      <c r="P47" s="774">
        <v>46905</v>
      </c>
      <c r="Q47" s="789">
        <v>1</v>
      </c>
      <c r="R47" s="789"/>
      <c r="S47" s="789"/>
      <c r="T47" s="789">
        <v>1</v>
      </c>
      <c r="U47" s="789"/>
      <c r="V47" s="240">
        <v>5</v>
      </c>
      <c r="W47" s="241" t="s">
        <v>50</v>
      </c>
      <c r="X47" s="209">
        <v>84</v>
      </c>
      <c r="Y47" s="246" t="s">
        <v>292</v>
      </c>
      <c r="Z47" s="246" t="s">
        <v>292</v>
      </c>
      <c r="AA47" s="210">
        <v>112</v>
      </c>
      <c r="AB47" s="246" t="s">
        <v>292</v>
      </c>
      <c r="AC47" s="247">
        <v>555</v>
      </c>
      <c r="AD47" s="203">
        <v>9</v>
      </c>
      <c r="AE47" s="243"/>
      <c r="AF47" s="204"/>
      <c r="AG47" s="204"/>
      <c r="AH47" s="204">
        <v>9</v>
      </c>
      <c r="AI47" s="248"/>
      <c r="AJ47" s="15" t="s">
        <v>241</v>
      </c>
      <c r="AK47" s="15" t="s">
        <v>242</v>
      </c>
      <c r="AL47" s="64" t="s">
        <v>293</v>
      </c>
      <c r="AM47" s="234"/>
      <c r="AN47" s="206"/>
      <c r="AO47" s="206"/>
      <c r="AP47" s="27"/>
      <c r="AQ47" s="27"/>
      <c r="AR47" s="27"/>
      <c r="AS47" s="27"/>
      <c r="AT47" s="27"/>
    </row>
    <row r="48" spans="1:46" ht="15.75" hidden="1" customHeight="1">
      <c r="A48" s="28"/>
      <c r="B48" s="79"/>
      <c r="C48" s="249"/>
      <c r="D48" s="250"/>
      <c r="E48" s="55" t="s">
        <v>234</v>
      </c>
      <c r="F48" s="56" t="s">
        <v>235</v>
      </c>
      <c r="G48" s="251" t="s">
        <v>294</v>
      </c>
      <c r="H48" s="58" t="s">
        <v>295</v>
      </c>
      <c r="I48" s="252"/>
      <c r="J48" s="39"/>
      <c r="K48" s="39"/>
      <c r="L48" s="83"/>
      <c r="M48" s="64">
        <v>0</v>
      </c>
      <c r="N48" s="64">
        <v>2023</v>
      </c>
      <c r="O48" s="779">
        <v>45444</v>
      </c>
      <c r="P48" s="774">
        <v>46905</v>
      </c>
      <c r="Q48" s="789">
        <v>1</v>
      </c>
      <c r="R48" s="789"/>
      <c r="S48" s="800"/>
      <c r="T48" s="800">
        <v>1</v>
      </c>
      <c r="U48" s="800"/>
      <c r="V48" s="253">
        <v>5</v>
      </c>
      <c r="W48" s="254" t="s">
        <v>50</v>
      </c>
      <c r="X48" s="209">
        <v>75</v>
      </c>
      <c r="Y48" s="246" t="s">
        <v>292</v>
      </c>
      <c r="Z48" s="246" t="s">
        <v>292</v>
      </c>
      <c r="AA48" s="210">
        <v>109</v>
      </c>
      <c r="AB48" s="246" t="s">
        <v>292</v>
      </c>
      <c r="AC48" s="255"/>
      <c r="AD48" s="225">
        <v>0</v>
      </c>
      <c r="AE48" s="256"/>
      <c r="AF48" s="204"/>
      <c r="AG48" s="204"/>
      <c r="AH48" s="204">
        <v>0</v>
      </c>
      <c r="AI48" s="248"/>
      <c r="AJ48" s="15" t="s">
        <v>241</v>
      </c>
      <c r="AK48" s="15" t="s">
        <v>242</v>
      </c>
      <c r="AL48" s="64" t="s">
        <v>293</v>
      </c>
      <c r="AM48" s="234"/>
      <c r="AN48" s="206"/>
      <c r="AO48" s="206"/>
      <c r="AP48" s="27"/>
      <c r="AQ48" s="27"/>
      <c r="AR48" s="27"/>
      <c r="AS48" s="27"/>
      <c r="AT48" s="27"/>
    </row>
    <row r="49" spans="1:46" ht="15.75" hidden="1" customHeight="1">
      <c r="A49" s="40"/>
      <c r="B49" s="84"/>
      <c r="C49" s="257"/>
      <c r="D49" s="197"/>
      <c r="E49" s="55" t="s">
        <v>234</v>
      </c>
      <c r="F49" s="56" t="s">
        <v>235</v>
      </c>
      <c r="G49" s="251" t="s">
        <v>296</v>
      </c>
      <c r="H49" s="58" t="s">
        <v>297</v>
      </c>
      <c r="I49" s="198"/>
      <c r="J49" s="52"/>
      <c r="K49" s="52"/>
      <c r="L49" s="88"/>
      <c r="M49" s="64">
        <v>0</v>
      </c>
      <c r="N49" s="64">
        <v>2023</v>
      </c>
      <c r="O49" s="791">
        <v>45444</v>
      </c>
      <c r="P49" s="780">
        <v>46905</v>
      </c>
      <c r="Q49" s="796">
        <v>0.1</v>
      </c>
      <c r="R49" s="801">
        <v>0.2</v>
      </c>
      <c r="S49" s="799">
        <v>0.26</v>
      </c>
      <c r="T49" s="799">
        <v>0.32</v>
      </c>
      <c r="U49" s="799">
        <v>0.38</v>
      </c>
      <c r="V49" s="228">
        <v>1</v>
      </c>
      <c r="W49" s="229" t="s">
        <v>50</v>
      </c>
      <c r="X49" s="230">
        <v>70</v>
      </c>
      <c r="Y49" s="258" t="s">
        <v>292</v>
      </c>
      <c r="Z49" s="246" t="s">
        <v>292</v>
      </c>
      <c r="AA49" s="210">
        <v>105</v>
      </c>
      <c r="AB49" s="246" t="s">
        <v>292</v>
      </c>
      <c r="AC49" s="259"/>
      <c r="AD49" s="142">
        <v>0</v>
      </c>
      <c r="AE49" s="142"/>
      <c r="AF49" s="142"/>
      <c r="AG49" s="142"/>
      <c r="AH49" s="142">
        <v>0</v>
      </c>
      <c r="AI49" s="260"/>
      <c r="AJ49" s="15" t="s">
        <v>241</v>
      </c>
      <c r="AK49" s="15" t="s">
        <v>242</v>
      </c>
      <c r="AL49" s="64" t="s">
        <v>293</v>
      </c>
      <c r="AM49" s="122"/>
      <c r="AN49" s="122"/>
      <c r="AO49" s="122"/>
      <c r="AP49" s="27"/>
      <c r="AQ49" s="27"/>
      <c r="AR49" s="27"/>
      <c r="AS49" s="27"/>
      <c r="AT49" s="27"/>
    </row>
    <row r="50" spans="1:46" ht="15.75" hidden="1" customHeight="1">
      <c r="A50" s="10">
        <v>31</v>
      </c>
      <c r="B50" s="72" t="s">
        <v>298</v>
      </c>
      <c r="C50" s="73" t="s">
        <v>299</v>
      </c>
      <c r="D50" s="191" t="s">
        <v>300</v>
      </c>
      <c r="E50" s="55" t="s">
        <v>234</v>
      </c>
      <c r="F50" s="56" t="s">
        <v>235</v>
      </c>
      <c r="G50" s="57" t="s">
        <v>301</v>
      </c>
      <c r="H50" s="61" t="s">
        <v>237</v>
      </c>
      <c r="I50" s="192" t="s">
        <v>238</v>
      </c>
      <c r="J50" s="26" t="s">
        <v>239</v>
      </c>
      <c r="K50" s="26" t="s">
        <v>240</v>
      </c>
      <c r="L50" s="76"/>
      <c r="M50" s="64">
        <v>0</v>
      </c>
      <c r="N50" s="64">
        <v>2023</v>
      </c>
      <c r="O50" s="791">
        <v>45444</v>
      </c>
      <c r="P50" s="780">
        <v>46905</v>
      </c>
      <c r="Q50" s="796">
        <v>0.1</v>
      </c>
      <c r="R50" s="801">
        <v>0.2</v>
      </c>
      <c r="S50" s="799">
        <v>0.26</v>
      </c>
      <c r="T50" s="799">
        <v>0.32</v>
      </c>
      <c r="U50" s="799">
        <v>0.38</v>
      </c>
      <c r="V50" s="228">
        <v>1</v>
      </c>
      <c r="W50" s="229" t="s">
        <v>50</v>
      </c>
      <c r="X50" s="261">
        <v>240</v>
      </c>
      <c r="Y50" s="262">
        <v>264</v>
      </c>
      <c r="Z50" s="262">
        <v>288</v>
      </c>
      <c r="AA50" s="262">
        <v>311</v>
      </c>
      <c r="AB50" s="262">
        <v>341</v>
      </c>
      <c r="AC50" s="263">
        <v>1.7150000000000001</v>
      </c>
      <c r="AD50" s="142">
        <v>45</v>
      </c>
      <c r="AE50" s="142">
        <v>38</v>
      </c>
      <c r="AF50" s="204">
        <v>38</v>
      </c>
      <c r="AG50" s="204">
        <v>38</v>
      </c>
      <c r="AH50" s="264">
        <v>38</v>
      </c>
      <c r="AI50" s="103"/>
      <c r="AJ50" s="233" t="s">
        <v>241</v>
      </c>
      <c r="AK50" s="15" t="s">
        <v>242</v>
      </c>
      <c r="AL50" s="64" t="s">
        <v>243</v>
      </c>
      <c r="AM50" s="122"/>
      <c r="AN50" s="122"/>
      <c r="AO50" s="122"/>
      <c r="AP50" s="27"/>
      <c r="AQ50" s="27"/>
      <c r="AR50" s="27"/>
      <c r="AS50" s="27"/>
      <c r="AT50" s="27"/>
    </row>
    <row r="51" spans="1:46" ht="15.75" hidden="1" customHeight="1">
      <c r="A51" s="40"/>
      <c r="B51" s="84"/>
      <c r="C51" s="85"/>
      <c r="D51" s="197"/>
      <c r="E51" s="55" t="s">
        <v>234</v>
      </c>
      <c r="F51" s="56" t="s">
        <v>235</v>
      </c>
      <c r="G51" s="57" t="s">
        <v>302</v>
      </c>
      <c r="H51" s="61" t="s">
        <v>245</v>
      </c>
      <c r="I51" s="198"/>
      <c r="J51" s="52"/>
      <c r="K51" s="52"/>
      <c r="L51" s="88"/>
      <c r="M51" s="63">
        <v>0</v>
      </c>
      <c r="N51" s="64">
        <v>2023</v>
      </c>
      <c r="O51" s="779">
        <v>45444</v>
      </c>
      <c r="P51" s="780">
        <v>46905</v>
      </c>
      <c r="Q51" s="796">
        <v>1</v>
      </c>
      <c r="R51" s="801">
        <v>1</v>
      </c>
      <c r="S51" s="799">
        <v>1</v>
      </c>
      <c r="T51" s="799">
        <v>1</v>
      </c>
      <c r="U51" s="799">
        <v>1</v>
      </c>
      <c r="V51" s="228">
        <v>1</v>
      </c>
      <c r="W51" s="229" t="s">
        <v>50</v>
      </c>
      <c r="X51" s="265">
        <v>45</v>
      </c>
      <c r="Y51" s="266">
        <v>49</v>
      </c>
      <c r="Z51" s="266">
        <v>54</v>
      </c>
      <c r="AA51" s="266">
        <v>59</v>
      </c>
      <c r="AB51" s="266">
        <v>64</v>
      </c>
      <c r="AC51" s="267"/>
      <c r="AD51" s="142">
        <v>0</v>
      </c>
      <c r="AE51" s="142">
        <v>0</v>
      </c>
      <c r="AF51" s="142">
        <v>0</v>
      </c>
      <c r="AG51" s="142">
        <v>0</v>
      </c>
      <c r="AH51" s="268">
        <v>0</v>
      </c>
      <c r="AI51" s="71">
        <v>0</v>
      </c>
      <c r="AJ51" s="233" t="s">
        <v>241</v>
      </c>
      <c r="AK51" s="15" t="s">
        <v>242</v>
      </c>
      <c r="AL51" s="64" t="s">
        <v>243</v>
      </c>
      <c r="AM51" s="122"/>
      <c r="AN51" s="122"/>
      <c r="AO51" s="122"/>
      <c r="AP51" s="27"/>
      <c r="AQ51" s="27"/>
      <c r="AR51" s="27"/>
      <c r="AS51" s="27"/>
      <c r="AT51" s="27"/>
    </row>
    <row r="52" spans="1:46" ht="15.75" hidden="1" customHeight="1">
      <c r="A52" s="10" t="s">
        <v>303</v>
      </c>
      <c r="B52" s="208" t="s">
        <v>304</v>
      </c>
      <c r="C52" s="73" t="s">
        <v>305</v>
      </c>
      <c r="D52" s="191" t="s">
        <v>306</v>
      </c>
      <c r="E52" s="55" t="s">
        <v>234</v>
      </c>
      <c r="F52" s="56" t="s">
        <v>235</v>
      </c>
      <c r="G52" s="217" t="s">
        <v>307</v>
      </c>
      <c r="H52" s="95" t="s">
        <v>308</v>
      </c>
      <c r="I52" s="192" t="s">
        <v>251</v>
      </c>
      <c r="J52" s="26" t="s">
        <v>252</v>
      </c>
      <c r="K52" s="26" t="s">
        <v>309</v>
      </c>
      <c r="L52" s="76">
        <v>8189</v>
      </c>
      <c r="M52" s="63">
        <v>0</v>
      </c>
      <c r="N52" s="64">
        <v>2023</v>
      </c>
      <c r="O52" s="779">
        <v>45444</v>
      </c>
      <c r="P52" s="780">
        <v>46905</v>
      </c>
      <c r="Q52" s="796">
        <v>1</v>
      </c>
      <c r="R52" s="801">
        <v>1</v>
      </c>
      <c r="S52" s="799">
        <v>1</v>
      </c>
      <c r="T52" s="799">
        <v>1</v>
      </c>
      <c r="U52" s="799">
        <v>1</v>
      </c>
      <c r="V52" s="228">
        <v>1</v>
      </c>
      <c r="W52" s="229" t="s">
        <v>50</v>
      </c>
      <c r="X52" s="194">
        <v>240</v>
      </c>
      <c r="Y52" s="195">
        <v>264</v>
      </c>
      <c r="Z52" s="195">
        <v>288</v>
      </c>
      <c r="AA52" s="195">
        <v>311</v>
      </c>
      <c r="AB52" s="195">
        <v>341</v>
      </c>
      <c r="AC52" s="269">
        <v>1.782</v>
      </c>
      <c r="AD52" s="142">
        <v>30</v>
      </c>
      <c r="AE52" s="142">
        <v>32</v>
      </c>
      <c r="AF52" s="204">
        <v>34</v>
      </c>
      <c r="AG52" s="204">
        <v>36</v>
      </c>
      <c r="AH52" s="204">
        <v>132</v>
      </c>
      <c r="AI52" s="260"/>
      <c r="AJ52" s="15" t="s">
        <v>241</v>
      </c>
      <c r="AK52" s="15" t="s">
        <v>242</v>
      </c>
      <c r="AL52" s="64" t="s">
        <v>263</v>
      </c>
      <c r="AM52" s="122"/>
      <c r="AN52" s="122"/>
      <c r="AO52" s="122"/>
      <c r="AP52" s="27"/>
      <c r="AQ52" s="27"/>
      <c r="AR52" s="27"/>
      <c r="AS52" s="27"/>
      <c r="AT52" s="27"/>
    </row>
    <row r="53" spans="1:46" ht="15.75" hidden="1" customHeight="1">
      <c r="A53" s="40"/>
      <c r="B53" s="213"/>
      <c r="C53" s="85"/>
      <c r="D53" s="197"/>
      <c r="E53" s="55" t="s">
        <v>234</v>
      </c>
      <c r="F53" s="56" t="s">
        <v>235</v>
      </c>
      <c r="G53" s="217" t="s">
        <v>310</v>
      </c>
      <c r="H53" s="95" t="s">
        <v>311</v>
      </c>
      <c r="I53" s="198"/>
      <c r="J53" s="52"/>
      <c r="K53" s="52"/>
      <c r="L53" s="88"/>
      <c r="M53" s="63">
        <v>0</v>
      </c>
      <c r="N53" s="64">
        <v>2023</v>
      </c>
      <c r="O53" s="779">
        <v>45444</v>
      </c>
      <c r="P53" s="780">
        <v>46905</v>
      </c>
      <c r="Q53" s="777">
        <v>1</v>
      </c>
      <c r="R53" s="777"/>
      <c r="S53" s="778"/>
      <c r="T53" s="778"/>
      <c r="U53" s="778">
        <v>1</v>
      </c>
      <c r="V53" s="66">
        <v>1</v>
      </c>
      <c r="W53" s="270" t="s">
        <v>50</v>
      </c>
      <c r="X53" s="194">
        <v>55</v>
      </c>
      <c r="Y53" s="195">
        <v>61</v>
      </c>
      <c r="Z53" s="210">
        <v>67</v>
      </c>
      <c r="AA53" s="210">
        <v>74</v>
      </c>
      <c r="AB53" s="210">
        <v>81</v>
      </c>
      <c r="AC53" s="271"/>
      <c r="AD53" s="272">
        <v>34</v>
      </c>
      <c r="AE53" s="272">
        <v>35</v>
      </c>
      <c r="AF53" s="70">
        <v>37</v>
      </c>
      <c r="AG53" s="70">
        <v>39</v>
      </c>
      <c r="AH53" s="70">
        <v>145</v>
      </c>
      <c r="AI53" s="103"/>
      <c r="AJ53" s="15" t="s">
        <v>241</v>
      </c>
      <c r="AK53" s="15" t="s">
        <v>242</v>
      </c>
      <c r="AL53" s="64" t="s">
        <v>263</v>
      </c>
      <c r="AM53" s="64"/>
      <c r="AN53" s="64"/>
      <c r="AO53" s="64"/>
      <c r="AP53" s="27"/>
      <c r="AQ53" s="27"/>
      <c r="AR53" s="27"/>
      <c r="AS53" s="27"/>
      <c r="AT53" s="27"/>
    </row>
    <row r="54" spans="1:46" ht="15.75" hidden="1" customHeight="1">
      <c r="A54" s="10">
        <v>33</v>
      </c>
      <c r="B54" s="72" t="s">
        <v>312</v>
      </c>
      <c r="C54" s="73" t="s">
        <v>313</v>
      </c>
      <c r="D54" s="73" t="s">
        <v>314</v>
      </c>
      <c r="E54" s="55" t="s">
        <v>97</v>
      </c>
      <c r="F54" s="56" t="s">
        <v>315</v>
      </c>
      <c r="G54" s="57" t="s">
        <v>316</v>
      </c>
      <c r="H54" s="58"/>
      <c r="I54" s="59">
        <v>5.2</v>
      </c>
      <c r="J54" s="61" t="s">
        <v>317</v>
      </c>
      <c r="K54" s="61" t="s">
        <v>318</v>
      </c>
      <c r="L54" s="76"/>
      <c r="M54" s="63">
        <v>0</v>
      </c>
      <c r="N54" s="64">
        <v>2023</v>
      </c>
      <c r="O54" s="779">
        <v>45444</v>
      </c>
      <c r="P54" s="780">
        <v>46905</v>
      </c>
      <c r="Q54" s="777">
        <v>1</v>
      </c>
      <c r="R54" s="777"/>
      <c r="S54" s="778"/>
      <c r="T54" s="778"/>
      <c r="U54" s="778">
        <v>1</v>
      </c>
      <c r="V54" s="66">
        <v>1</v>
      </c>
      <c r="W54" s="270" t="s">
        <v>50</v>
      </c>
      <c r="X54" s="22">
        <v>60</v>
      </c>
      <c r="Y54" s="22"/>
      <c r="Z54" s="68"/>
      <c r="AA54" s="68"/>
      <c r="AB54" s="68"/>
      <c r="AC54" s="273"/>
      <c r="AD54" s="272"/>
      <c r="AE54" s="272"/>
      <c r="AF54" s="70"/>
      <c r="AG54" s="70"/>
      <c r="AH54" s="70"/>
      <c r="AI54" s="158"/>
      <c r="AJ54" s="15" t="s">
        <v>319</v>
      </c>
      <c r="AK54" s="15" t="s">
        <v>320</v>
      </c>
      <c r="AL54" s="64" t="s">
        <v>321</v>
      </c>
      <c r="AM54" s="64"/>
      <c r="AN54" s="64"/>
      <c r="AO54" s="64"/>
      <c r="AP54" s="27"/>
      <c r="AQ54" s="27"/>
      <c r="AR54" s="27"/>
      <c r="AS54" s="27"/>
      <c r="AT54" s="27"/>
    </row>
    <row r="55" spans="1:46" ht="15.75" hidden="1" customHeight="1">
      <c r="A55" s="40"/>
      <c r="B55" s="84"/>
      <c r="C55" s="85"/>
      <c r="D55" s="85"/>
      <c r="E55" s="55" t="s">
        <v>97</v>
      </c>
      <c r="F55" s="56" t="s">
        <v>315</v>
      </c>
      <c r="G55" s="57" t="s">
        <v>322</v>
      </c>
      <c r="H55" s="58"/>
      <c r="I55" s="59"/>
      <c r="J55" s="61"/>
      <c r="K55" s="61"/>
      <c r="L55" s="88"/>
      <c r="M55" s="63">
        <v>0</v>
      </c>
      <c r="N55" s="64">
        <v>2023</v>
      </c>
      <c r="O55" s="779">
        <v>45658</v>
      </c>
      <c r="P55" s="780">
        <v>46905</v>
      </c>
      <c r="Q55" s="777">
        <v>0.25</v>
      </c>
      <c r="R55" s="777">
        <v>0.25</v>
      </c>
      <c r="S55" s="777">
        <v>0.25</v>
      </c>
      <c r="T55" s="777">
        <v>0.25</v>
      </c>
      <c r="U55" s="777">
        <v>0.25</v>
      </c>
      <c r="V55" s="63">
        <v>1</v>
      </c>
      <c r="W55" s="67" t="s">
        <v>50</v>
      </c>
      <c r="X55" s="68">
        <v>216</v>
      </c>
      <c r="Y55" s="68">
        <v>237</v>
      </c>
      <c r="Z55" s="68">
        <v>262</v>
      </c>
      <c r="AA55" s="68">
        <v>287</v>
      </c>
      <c r="AB55" s="68">
        <v>316</v>
      </c>
      <c r="AC55" s="101">
        <f>SUBTOTAL(9,X55:AB57)</f>
        <v>1812</v>
      </c>
      <c r="AD55" s="70"/>
      <c r="AE55" s="70"/>
      <c r="AF55" s="70"/>
      <c r="AG55" s="70"/>
      <c r="AH55" s="70"/>
      <c r="AI55" s="103"/>
      <c r="AJ55" s="15" t="s">
        <v>319</v>
      </c>
      <c r="AK55" s="15" t="s">
        <v>320</v>
      </c>
      <c r="AL55" s="64" t="s">
        <v>321</v>
      </c>
      <c r="AM55" s="64"/>
      <c r="AN55" s="64"/>
      <c r="AO55" s="64"/>
      <c r="AP55" s="27"/>
      <c r="AQ55" s="27"/>
      <c r="AR55" s="27"/>
      <c r="AS55" s="27"/>
      <c r="AT55" s="27"/>
    </row>
    <row r="56" spans="1:46" ht="15.75" hidden="1" customHeight="1">
      <c r="A56" s="10">
        <v>34</v>
      </c>
      <c r="B56" s="72" t="s">
        <v>323</v>
      </c>
      <c r="C56" s="73" t="s">
        <v>324</v>
      </c>
      <c r="D56" s="73" t="s">
        <v>325</v>
      </c>
      <c r="E56" s="55" t="s">
        <v>97</v>
      </c>
      <c r="F56" s="56" t="s">
        <v>315</v>
      </c>
      <c r="G56" s="57" t="s">
        <v>326</v>
      </c>
      <c r="H56" s="58" t="s">
        <v>327</v>
      </c>
      <c r="I56" s="75" t="s">
        <v>328</v>
      </c>
      <c r="J56" s="12" t="s">
        <v>329</v>
      </c>
      <c r="K56" s="12" t="s">
        <v>330</v>
      </c>
      <c r="L56" s="274">
        <v>8113</v>
      </c>
      <c r="M56" s="63">
        <v>0</v>
      </c>
      <c r="N56" s="64">
        <v>2023</v>
      </c>
      <c r="O56" s="779">
        <v>45658</v>
      </c>
      <c r="P56" s="780">
        <v>46905</v>
      </c>
      <c r="Q56" s="777">
        <v>0.25</v>
      </c>
      <c r="R56" s="777">
        <v>0.25</v>
      </c>
      <c r="S56" s="777">
        <v>0.25</v>
      </c>
      <c r="T56" s="777">
        <v>0.25</v>
      </c>
      <c r="U56" s="777">
        <v>0.25</v>
      </c>
      <c r="V56" s="63">
        <v>1</v>
      </c>
      <c r="W56" s="67" t="s">
        <v>50</v>
      </c>
      <c r="X56" s="68">
        <v>60</v>
      </c>
      <c r="Y56" s="68">
        <v>67</v>
      </c>
      <c r="Z56" s="68">
        <v>74</v>
      </c>
      <c r="AA56" s="68">
        <v>80</v>
      </c>
      <c r="AB56" s="68">
        <v>88</v>
      </c>
      <c r="AC56" s="174"/>
      <c r="AD56" s="70" t="s">
        <v>331</v>
      </c>
      <c r="AE56" s="70">
        <v>37</v>
      </c>
      <c r="AF56" s="70">
        <v>41</v>
      </c>
      <c r="AG56" s="70">
        <v>45</v>
      </c>
      <c r="AH56" s="275">
        <v>50</v>
      </c>
      <c r="AI56" s="71">
        <v>173</v>
      </c>
      <c r="AJ56" s="233" t="s">
        <v>319</v>
      </c>
      <c r="AK56" s="15" t="s">
        <v>320</v>
      </c>
      <c r="AL56" s="64" t="s">
        <v>332</v>
      </c>
      <c r="AM56" s="64"/>
      <c r="AN56" s="64"/>
      <c r="AO56" s="64"/>
      <c r="AP56" s="27"/>
      <c r="AQ56" s="27"/>
      <c r="AR56" s="27"/>
      <c r="AS56" s="27"/>
      <c r="AT56" s="27"/>
    </row>
    <row r="57" spans="1:46" ht="15.75" hidden="1" customHeight="1">
      <c r="A57" s="28"/>
      <c r="B57" s="79"/>
      <c r="C57" s="80"/>
      <c r="D57" s="80"/>
      <c r="E57" s="55" t="s">
        <v>97</v>
      </c>
      <c r="F57" s="56" t="s">
        <v>315</v>
      </c>
      <c r="G57" s="57" t="s">
        <v>333</v>
      </c>
      <c r="H57" s="58" t="s">
        <v>334</v>
      </c>
      <c r="I57" s="82"/>
      <c r="J57" s="30"/>
      <c r="K57" s="30"/>
      <c r="L57" s="83"/>
      <c r="M57" s="63">
        <v>0</v>
      </c>
      <c r="N57" s="64">
        <v>2023</v>
      </c>
      <c r="O57" s="779">
        <v>45658</v>
      </c>
      <c r="P57" s="780">
        <v>46905</v>
      </c>
      <c r="Q57" s="777">
        <v>0.25</v>
      </c>
      <c r="R57" s="777">
        <v>0.25</v>
      </c>
      <c r="S57" s="777">
        <v>0.25</v>
      </c>
      <c r="T57" s="777">
        <v>0.25</v>
      </c>
      <c r="U57" s="777">
        <v>0.25</v>
      </c>
      <c r="V57" s="63">
        <v>1</v>
      </c>
      <c r="W57" s="67" t="s">
        <v>50</v>
      </c>
      <c r="X57" s="68">
        <v>20</v>
      </c>
      <c r="Y57" s="68">
        <v>22</v>
      </c>
      <c r="Z57" s="68">
        <v>25</v>
      </c>
      <c r="AA57" s="68">
        <v>28</v>
      </c>
      <c r="AB57" s="68">
        <v>30</v>
      </c>
      <c r="AC57" s="157"/>
      <c r="AD57" s="70">
        <v>0</v>
      </c>
      <c r="AE57" s="70">
        <v>0</v>
      </c>
      <c r="AF57" s="70">
        <v>0</v>
      </c>
      <c r="AG57" s="70">
        <v>0</v>
      </c>
      <c r="AH57" s="275">
        <v>0</v>
      </c>
      <c r="AI57" s="71"/>
      <c r="AJ57" s="233" t="s">
        <v>319</v>
      </c>
      <c r="AK57" s="15" t="s">
        <v>320</v>
      </c>
      <c r="AL57" s="64" t="s">
        <v>332</v>
      </c>
      <c r="AM57" s="64"/>
      <c r="AN57" s="64"/>
      <c r="AO57" s="64"/>
      <c r="AP57" s="27"/>
      <c r="AQ57" s="27"/>
      <c r="AR57" s="27"/>
      <c r="AS57" s="27"/>
      <c r="AT57" s="27"/>
    </row>
    <row r="58" spans="1:46" ht="15.75" hidden="1" customHeight="1">
      <c r="A58" s="40"/>
      <c r="B58" s="84"/>
      <c r="C58" s="85"/>
      <c r="D58" s="85"/>
      <c r="E58" s="55" t="s">
        <v>97</v>
      </c>
      <c r="F58" s="56" t="s">
        <v>315</v>
      </c>
      <c r="G58" s="57" t="s">
        <v>335</v>
      </c>
      <c r="H58" s="58" t="s">
        <v>336</v>
      </c>
      <c r="I58" s="82"/>
      <c r="J58" s="30"/>
      <c r="K58" s="30"/>
      <c r="L58" s="88"/>
      <c r="M58" s="63">
        <v>0</v>
      </c>
      <c r="N58" s="64">
        <v>2023</v>
      </c>
      <c r="O58" s="779">
        <v>45444</v>
      </c>
      <c r="P58" s="780">
        <v>46905</v>
      </c>
      <c r="Q58" s="777">
        <v>1</v>
      </c>
      <c r="R58" s="777">
        <v>1</v>
      </c>
      <c r="S58" s="777">
        <v>1</v>
      </c>
      <c r="T58" s="777">
        <v>1</v>
      </c>
      <c r="U58" s="777">
        <v>1</v>
      </c>
      <c r="V58" s="63">
        <v>1</v>
      </c>
      <c r="W58" s="67" t="s">
        <v>50</v>
      </c>
      <c r="X58" s="68">
        <v>156</v>
      </c>
      <c r="Y58" s="68">
        <v>172</v>
      </c>
      <c r="Z58" s="68">
        <v>189</v>
      </c>
      <c r="AA58" s="68">
        <v>208</v>
      </c>
      <c r="AB58" s="68">
        <v>229</v>
      </c>
      <c r="AC58" s="101">
        <f>SUBTOTAL(9,X58:AB60)</f>
        <v>1419</v>
      </c>
      <c r="AD58" s="70">
        <v>0</v>
      </c>
      <c r="AE58" s="70">
        <v>0</v>
      </c>
      <c r="AF58" s="70">
        <v>0</v>
      </c>
      <c r="AG58" s="70">
        <v>0</v>
      </c>
      <c r="AH58" s="275">
        <v>0</v>
      </c>
      <c r="AI58" s="71"/>
      <c r="AJ58" s="233" t="s">
        <v>319</v>
      </c>
      <c r="AK58" s="15" t="s">
        <v>320</v>
      </c>
      <c r="AL58" s="64" t="s">
        <v>332</v>
      </c>
      <c r="AM58" s="64"/>
      <c r="AN58" s="64"/>
      <c r="AO58" s="64"/>
      <c r="AP58" s="27"/>
      <c r="AQ58" s="27"/>
      <c r="AR58" s="27"/>
      <c r="AS58" s="27"/>
      <c r="AT58" s="27"/>
    </row>
    <row r="59" spans="1:46" ht="138.75" hidden="1" customHeight="1">
      <c r="A59" s="10">
        <v>35</v>
      </c>
      <c r="B59" s="72" t="s">
        <v>337</v>
      </c>
      <c r="C59" s="73" t="s">
        <v>338</v>
      </c>
      <c r="D59" s="73" t="s">
        <v>339</v>
      </c>
      <c r="E59" s="55" t="s">
        <v>97</v>
      </c>
      <c r="F59" s="56" t="s">
        <v>315</v>
      </c>
      <c r="G59" s="57" t="s">
        <v>340</v>
      </c>
      <c r="H59" s="58"/>
      <c r="I59" s="75">
        <v>5.2</v>
      </c>
      <c r="J59" s="12" t="s">
        <v>341</v>
      </c>
      <c r="K59" s="12" t="s">
        <v>342</v>
      </c>
      <c r="L59" s="76"/>
      <c r="M59" s="63">
        <v>0</v>
      </c>
      <c r="N59" s="64">
        <v>2023</v>
      </c>
      <c r="O59" s="779">
        <v>45444</v>
      </c>
      <c r="P59" s="780">
        <v>46905</v>
      </c>
      <c r="Q59" s="777">
        <v>1</v>
      </c>
      <c r="R59" s="777">
        <v>1</v>
      </c>
      <c r="S59" s="777">
        <v>1</v>
      </c>
      <c r="T59" s="777">
        <v>1</v>
      </c>
      <c r="U59" s="777">
        <v>1</v>
      </c>
      <c r="V59" s="63">
        <v>1</v>
      </c>
      <c r="W59" s="67" t="s">
        <v>50</v>
      </c>
      <c r="X59" s="68">
        <v>40</v>
      </c>
      <c r="Y59" s="68">
        <v>44</v>
      </c>
      <c r="Z59" s="68">
        <v>49</v>
      </c>
      <c r="AA59" s="68">
        <v>54</v>
      </c>
      <c r="AB59" s="68">
        <v>59</v>
      </c>
      <c r="AC59" s="174"/>
      <c r="AD59" s="70"/>
      <c r="AE59" s="70"/>
      <c r="AF59" s="70"/>
      <c r="AG59" s="70"/>
      <c r="AH59" s="70"/>
      <c r="AI59" s="227"/>
      <c r="AJ59" s="15" t="s">
        <v>319</v>
      </c>
      <c r="AK59" s="15" t="s">
        <v>320</v>
      </c>
      <c r="AL59" s="64" t="s">
        <v>343</v>
      </c>
      <c r="AM59" s="64"/>
      <c r="AN59" s="64"/>
      <c r="AO59" s="64"/>
      <c r="AP59" s="27"/>
      <c r="AQ59" s="27"/>
      <c r="AR59" s="27"/>
      <c r="AS59" s="27"/>
      <c r="AT59" s="27"/>
    </row>
    <row r="60" spans="1:46" ht="15.75" hidden="1" customHeight="1">
      <c r="A60" s="28"/>
      <c r="B60" s="79"/>
      <c r="C60" s="80"/>
      <c r="D60" s="80"/>
      <c r="E60" s="55" t="s">
        <v>97</v>
      </c>
      <c r="F60" s="56" t="s">
        <v>315</v>
      </c>
      <c r="G60" s="57" t="s">
        <v>344</v>
      </c>
      <c r="H60" s="58"/>
      <c r="I60" s="82"/>
      <c r="J60" s="30"/>
      <c r="K60" s="30"/>
      <c r="L60" s="83"/>
      <c r="M60" s="63">
        <v>0</v>
      </c>
      <c r="N60" s="64">
        <v>2023</v>
      </c>
      <c r="O60" s="779">
        <v>45444</v>
      </c>
      <c r="P60" s="780">
        <v>46905</v>
      </c>
      <c r="Q60" s="777">
        <v>1</v>
      </c>
      <c r="R60" s="777">
        <v>1</v>
      </c>
      <c r="S60" s="777">
        <v>1</v>
      </c>
      <c r="T60" s="777">
        <v>1</v>
      </c>
      <c r="U60" s="777">
        <v>1</v>
      </c>
      <c r="V60" s="63">
        <v>1</v>
      </c>
      <c r="W60" s="67" t="s">
        <v>50</v>
      </c>
      <c r="X60" s="68">
        <v>35</v>
      </c>
      <c r="Y60" s="68">
        <v>39</v>
      </c>
      <c r="Z60" s="68">
        <v>44</v>
      </c>
      <c r="AA60" s="68">
        <v>48</v>
      </c>
      <c r="AB60" s="68">
        <v>53</v>
      </c>
      <c r="AC60" s="157"/>
      <c r="AD60" s="70"/>
      <c r="AE60" s="70"/>
      <c r="AF60" s="70"/>
      <c r="AG60" s="70"/>
      <c r="AH60" s="70"/>
      <c r="AI60" s="158"/>
      <c r="AJ60" s="15" t="s">
        <v>319</v>
      </c>
      <c r="AK60" s="15" t="s">
        <v>320</v>
      </c>
      <c r="AL60" s="64" t="s">
        <v>343</v>
      </c>
      <c r="AM60" s="64"/>
      <c r="AN60" s="64"/>
      <c r="AO60" s="64"/>
      <c r="AP60" s="27"/>
      <c r="AQ60" s="27"/>
      <c r="AR60" s="27"/>
      <c r="AS60" s="27"/>
      <c r="AT60" s="27"/>
    </row>
    <row r="61" spans="1:46" ht="15.75" hidden="1" customHeight="1">
      <c r="A61" s="40"/>
      <c r="B61" s="84"/>
      <c r="C61" s="85"/>
      <c r="D61" s="85"/>
      <c r="E61" s="55" t="s">
        <v>97</v>
      </c>
      <c r="F61" s="56" t="s">
        <v>315</v>
      </c>
      <c r="G61" s="57" t="s">
        <v>345</v>
      </c>
      <c r="H61" s="58"/>
      <c r="I61" s="82"/>
      <c r="J61" s="42"/>
      <c r="K61" s="42"/>
      <c r="L61" s="88"/>
      <c r="M61" s="63">
        <v>0</v>
      </c>
      <c r="N61" s="64">
        <v>2023</v>
      </c>
      <c r="O61" s="779">
        <v>45444</v>
      </c>
      <c r="P61" s="780">
        <v>46905</v>
      </c>
      <c r="Q61" s="777">
        <v>1</v>
      </c>
      <c r="R61" s="777">
        <v>1</v>
      </c>
      <c r="S61" s="777">
        <v>1</v>
      </c>
      <c r="T61" s="777">
        <v>1</v>
      </c>
      <c r="U61" s="777">
        <v>1</v>
      </c>
      <c r="V61" s="63">
        <v>1</v>
      </c>
      <c r="W61" s="67" t="s">
        <v>50</v>
      </c>
      <c r="X61" s="68">
        <v>156</v>
      </c>
      <c r="Y61" s="68">
        <v>172</v>
      </c>
      <c r="Z61" s="68">
        <v>189</v>
      </c>
      <c r="AA61" s="68">
        <v>208</v>
      </c>
      <c r="AB61" s="68">
        <v>229</v>
      </c>
      <c r="AC61" s="101">
        <f>SUM(X61:AB61)</f>
        <v>954</v>
      </c>
      <c r="AD61" s="70"/>
      <c r="AE61" s="70"/>
      <c r="AF61" s="70"/>
      <c r="AG61" s="70"/>
      <c r="AH61" s="70"/>
      <c r="AI61" s="103"/>
      <c r="AJ61" s="15" t="s">
        <v>319</v>
      </c>
      <c r="AK61" s="15" t="s">
        <v>320</v>
      </c>
      <c r="AL61" s="64" t="s">
        <v>343</v>
      </c>
      <c r="AM61" s="64"/>
      <c r="AN61" s="64"/>
      <c r="AO61" s="64"/>
      <c r="AP61" s="27"/>
      <c r="AQ61" s="27"/>
      <c r="AR61" s="27"/>
      <c r="AS61" s="27"/>
      <c r="AT61" s="27"/>
    </row>
    <row r="62" spans="1:46" ht="95.25" hidden="1" customHeight="1">
      <c r="A62" s="10">
        <v>36</v>
      </c>
      <c r="B62" s="72" t="s">
        <v>346</v>
      </c>
      <c r="C62" s="73" t="s">
        <v>347</v>
      </c>
      <c r="D62" s="73" t="s">
        <v>348</v>
      </c>
      <c r="E62" s="55" t="s">
        <v>97</v>
      </c>
      <c r="F62" s="56" t="s">
        <v>315</v>
      </c>
      <c r="G62" s="57" t="s">
        <v>349</v>
      </c>
      <c r="H62" s="58"/>
      <c r="I62" s="75">
        <v>5.2</v>
      </c>
      <c r="J62" s="12" t="s">
        <v>341</v>
      </c>
      <c r="K62" s="12" t="s">
        <v>342</v>
      </c>
      <c r="L62" s="76"/>
      <c r="M62" s="63">
        <v>0</v>
      </c>
      <c r="N62" s="64">
        <v>2023</v>
      </c>
      <c r="O62" s="779">
        <v>45444</v>
      </c>
      <c r="P62" s="780">
        <v>46905</v>
      </c>
      <c r="Q62" s="777">
        <v>1</v>
      </c>
      <c r="R62" s="777">
        <v>1</v>
      </c>
      <c r="S62" s="777">
        <v>1</v>
      </c>
      <c r="T62" s="777">
        <v>1</v>
      </c>
      <c r="U62" s="777">
        <v>1</v>
      </c>
      <c r="V62" s="63">
        <v>1</v>
      </c>
      <c r="W62" s="67" t="s">
        <v>50</v>
      </c>
      <c r="X62" s="68">
        <v>40</v>
      </c>
      <c r="Y62" s="68">
        <v>44</v>
      </c>
      <c r="Z62" s="68">
        <v>49</v>
      </c>
      <c r="AA62" s="68">
        <v>54</v>
      </c>
      <c r="AB62" s="68">
        <v>59</v>
      </c>
      <c r="AC62" s="174"/>
      <c r="AD62" s="70"/>
      <c r="AE62" s="70"/>
      <c r="AF62" s="70"/>
      <c r="AG62" s="70"/>
      <c r="AH62" s="70"/>
      <c r="AI62" s="227"/>
      <c r="AJ62" s="15" t="s">
        <v>319</v>
      </c>
      <c r="AK62" s="15" t="s">
        <v>320</v>
      </c>
      <c r="AL62" s="64" t="s">
        <v>350</v>
      </c>
      <c r="AM62" s="64"/>
      <c r="AN62" s="64"/>
      <c r="AO62" s="64"/>
      <c r="AP62" s="27"/>
      <c r="AQ62" s="27"/>
      <c r="AR62" s="27"/>
      <c r="AS62" s="27"/>
      <c r="AT62" s="27"/>
    </row>
    <row r="63" spans="1:46" ht="15.75" hidden="1" customHeight="1">
      <c r="A63" s="28"/>
      <c r="B63" s="79"/>
      <c r="C63" s="80"/>
      <c r="D63" s="80"/>
      <c r="E63" s="55" t="s">
        <v>97</v>
      </c>
      <c r="F63" s="56" t="s">
        <v>315</v>
      </c>
      <c r="G63" s="57" t="s">
        <v>351</v>
      </c>
      <c r="H63" s="58"/>
      <c r="I63" s="82"/>
      <c r="J63" s="30"/>
      <c r="K63" s="30"/>
      <c r="L63" s="83"/>
      <c r="M63" s="63">
        <v>0</v>
      </c>
      <c r="N63" s="64">
        <v>2023</v>
      </c>
      <c r="O63" s="779">
        <v>45444</v>
      </c>
      <c r="P63" s="780">
        <v>46905</v>
      </c>
      <c r="Q63" s="777">
        <v>1</v>
      </c>
      <c r="R63" s="777">
        <v>1</v>
      </c>
      <c r="S63" s="777">
        <v>1</v>
      </c>
      <c r="T63" s="777">
        <v>1</v>
      </c>
      <c r="U63" s="777">
        <v>1</v>
      </c>
      <c r="V63" s="63">
        <v>1</v>
      </c>
      <c r="W63" s="67" t="s">
        <v>50</v>
      </c>
      <c r="X63" s="68">
        <v>35</v>
      </c>
      <c r="Y63" s="68">
        <v>39</v>
      </c>
      <c r="Z63" s="68">
        <v>44</v>
      </c>
      <c r="AA63" s="68">
        <v>48</v>
      </c>
      <c r="AB63" s="68">
        <v>53</v>
      </c>
      <c r="AC63" s="157"/>
      <c r="AD63" s="70"/>
      <c r="AE63" s="70"/>
      <c r="AF63" s="70"/>
      <c r="AG63" s="70"/>
      <c r="AH63" s="70"/>
      <c r="AI63" s="158"/>
      <c r="AJ63" s="15" t="s">
        <v>319</v>
      </c>
      <c r="AK63" s="15" t="s">
        <v>320</v>
      </c>
      <c r="AL63" s="64" t="s">
        <v>350</v>
      </c>
      <c r="AM63" s="64"/>
      <c r="AN63" s="64"/>
      <c r="AO63" s="64"/>
      <c r="AP63" s="27"/>
      <c r="AQ63" s="27"/>
      <c r="AR63" s="27"/>
      <c r="AS63" s="27"/>
      <c r="AT63" s="27"/>
    </row>
    <row r="64" spans="1:46" ht="15.75" hidden="1" customHeight="1">
      <c r="A64" s="40"/>
      <c r="B64" s="84"/>
      <c r="C64" s="85"/>
      <c r="D64" s="85"/>
      <c r="E64" s="55" t="s">
        <v>97</v>
      </c>
      <c r="F64" s="56" t="s">
        <v>315</v>
      </c>
      <c r="G64" s="57" t="s">
        <v>352</v>
      </c>
      <c r="H64" s="58"/>
      <c r="I64" s="87"/>
      <c r="J64" s="42"/>
      <c r="K64" s="42"/>
      <c r="L64" s="88"/>
      <c r="M64" s="63">
        <v>0</v>
      </c>
      <c r="N64" s="64">
        <v>2023</v>
      </c>
      <c r="O64" s="779">
        <v>45444</v>
      </c>
      <c r="P64" s="780">
        <v>46905</v>
      </c>
      <c r="Q64" s="777">
        <v>1</v>
      </c>
      <c r="R64" s="777">
        <v>1</v>
      </c>
      <c r="S64" s="777">
        <v>1</v>
      </c>
      <c r="T64" s="777">
        <v>1</v>
      </c>
      <c r="U64" s="777">
        <v>1</v>
      </c>
      <c r="V64" s="63">
        <v>1</v>
      </c>
      <c r="W64" s="67" t="s">
        <v>50</v>
      </c>
      <c r="X64" s="68">
        <v>240</v>
      </c>
      <c r="Y64" s="68">
        <v>264</v>
      </c>
      <c r="Z64" s="68">
        <v>290</v>
      </c>
      <c r="AA64" s="68">
        <v>319</v>
      </c>
      <c r="AB64" s="68">
        <v>350</v>
      </c>
      <c r="AC64" s="101">
        <f>SUBTOTAL(9,X64:AB65)</f>
        <v>1587</v>
      </c>
      <c r="AD64" s="70"/>
      <c r="AE64" s="70"/>
      <c r="AF64" s="70"/>
      <c r="AG64" s="70"/>
      <c r="AH64" s="70"/>
      <c r="AI64" s="103"/>
      <c r="AJ64" s="15" t="s">
        <v>319</v>
      </c>
      <c r="AK64" s="15" t="s">
        <v>320</v>
      </c>
      <c r="AL64" s="64" t="s">
        <v>350</v>
      </c>
      <c r="AM64" s="64"/>
      <c r="AN64" s="64"/>
      <c r="AO64" s="64"/>
      <c r="AP64" s="27"/>
      <c r="AQ64" s="27"/>
      <c r="AR64" s="27"/>
      <c r="AS64" s="27"/>
      <c r="AT64" s="27"/>
    </row>
    <row r="65" spans="1:46" ht="186" hidden="1" customHeight="1">
      <c r="A65" s="10">
        <v>37</v>
      </c>
      <c r="B65" s="72" t="s">
        <v>353</v>
      </c>
      <c r="C65" s="73" t="s">
        <v>354</v>
      </c>
      <c r="D65" s="73" t="s">
        <v>355</v>
      </c>
      <c r="E65" s="55" t="s">
        <v>97</v>
      </c>
      <c r="F65" s="56" t="s">
        <v>315</v>
      </c>
      <c r="G65" s="57" t="s">
        <v>356</v>
      </c>
      <c r="H65" s="58"/>
      <c r="I65" s="82">
        <v>2</v>
      </c>
      <c r="J65" s="30" t="s">
        <v>329</v>
      </c>
      <c r="K65" s="30" t="s">
        <v>318</v>
      </c>
      <c r="L65" s="76"/>
      <c r="M65" s="63">
        <v>0</v>
      </c>
      <c r="N65" s="64">
        <v>2023</v>
      </c>
      <c r="O65" s="779">
        <v>45444</v>
      </c>
      <c r="P65" s="780">
        <v>46905</v>
      </c>
      <c r="Q65" s="777">
        <v>1</v>
      </c>
      <c r="R65" s="777">
        <v>1</v>
      </c>
      <c r="S65" s="777">
        <v>1</v>
      </c>
      <c r="T65" s="777">
        <v>1</v>
      </c>
      <c r="U65" s="777">
        <v>1</v>
      </c>
      <c r="V65" s="63">
        <v>1</v>
      </c>
      <c r="W65" s="67" t="s">
        <v>50</v>
      </c>
      <c r="X65" s="68">
        <v>20</v>
      </c>
      <c r="Y65" s="68">
        <v>22</v>
      </c>
      <c r="Z65" s="68">
        <v>25</v>
      </c>
      <c r="AA65" s="68">
        <v>27</v>
      </c>
      <c r="AB65" s="68">
        <v>30</v>
      </c>
      <c r="AC65" s="174"/>
      <c r="AD65" s="70"/>
      <c r="AE65" s="70"/>
      <c r="AF65" s="70"/>
      <c r="AG65" s="70"/>
      <c r="AH65" s="70"/>
      <c r="AI65" s="227"/>
      <c r="AJ65" s="15" t="s">
        <v>319</v>
      </c>
      <c r="AK65" s="15" t="s">
        <v>320</v>
      </c>
      <c r="AL65" s="64" t="s">
        <v>357</v>
      </c>
      <c r="AM65" s="64"/>
      <c r="AN65" s="64"/>
      <c r="AO65" s="64"/>
      <c r="AP65" s="27"/>
      <c r="AQ65" s="27"/>
      <c r="AR65" s="27"/>
      <c r="AS65" s="27"/>
      <c r="AT65" s="27"/>
    </row>
    <row r="66" spans="1:46" ht="15.75" hidden="1" customHeight="1">
      <c r="A66" s="28"/>
      <c r="B66" s="79"/>
      <c r="C66" s="80"/>
      <c r="D66" s="80"/>
      <c r="E66" s="55" t="s">
        <v>97</v>
      </c>
      <c r="F66" s="56" t="s">
        <v>315</v>
      </c>
      <c r="G66" s="57" t="s">
        <v>358</v>
      </c>
      <c r="H66" s="58"/>
      <c r="I66" s="82"/>
      <c r="J66" s="30"/>
      <c r="K66" s="30"/>
      <c r="L66" s="83"/>
      <c r="M66" s="63">
        <v>0</v>
      </c>
      <c r="N66" s="64">
        <v>2023</v>
      </c>
      <c r="O66" s="779">
        <v>45444</v>
      </c>
      <c r="P66" s="780">
        <v>46905</v>
      </c>
      <c r="Q66" s="777">
        <v>1</v>
      </c>
      <c r="R66" s="777">
        <v>1</v>
      </c>
      <c r="S66" s="777">
        <v>1</v>
      </c>
      <c r="T66" s="777">
        <v>1</v>
      </c>
      <c r="U66" s="777">
        <v>1</v>
      </c>
      <c r="V66" s="63">
        <v>1</v>
      </c>
      <c r="W66" s="67" t="s">
        <v>50</v>
      </c>
      <c r="X66" s="68">
        <v>240</v>
      </c>
      <c r="Y66" s="68">
        <v>264</v>
      </c>
      <c r="Z66" s="68">
        <v>290</v>
      </c>
      <c r="AA66" s="68">
        <v>319</v>
      </c>
      <c r="AB66" s="68">
        <v>350</v>
      </c>
      <c r="AC66" s="101">
        <f>SUBTOTAL(9,X66:AB67)</f>
        <v>1587</v>
      </c>
      <c r="AD66" s="70"/>
      <c r="AE66" s="70"/>
      <c r="AF66" s="70"/>
      <c r="AG66" s="70"/>
      <c r="AH66" s="70"/>
      <c r="AI66" s="103"/>
      <c r="AJ66" s="15" t="s">
        <v>319</v>
      </c>
      <c r="AK66" s="15" t="s">
        <v>320</v>
      </c>
      <c r="AL66" s="64" t="s">
        <v>357</v>
      </c>
      <c r="AM66" s="64"/>
      <c r="AN66" s="64"/>
      <c r="AO66" s="64"/>
      <c r="AP66" s="27"/>
      <c r="AQ66" s="27"/>
      <c r="AR66" s="27"/>
      <c r="AS66" s="27"/>
      <c r="AT66" s="27"/>
    </row>
    <row r="67" spans="1:46" ht="108" hidden="1" customHeight="1">
      <c r="A67" s="10">
        <v>38</v>
      </c>
      <c r="B67" s="72" t="s">
        <v>359</v>
      </c>
      <c r="C67" s="73" t="s">
        <v>360</v>
      </c>
      <c r="D67" s="73" t="s">
        <v>361</v>
      </c>
      <c r="E67" s="55" t="s">
        <v>97</v>
      </c>
      <c r="F67" s="56" t="s">
        <v>315</v>
      </c>
      <c r="G67" s="57" t="s">
        <v>362</v>
      </c>
      <c r="H67" s="58"/>
      <c r="I67" s="59">
        <v>2</v>
      </c>
      <c r="J67" s="61" t="s">
        <v>329</v>
      </c>
      <c r="K67" s="61" t="s">
        <v>363</v>
      </c>
      <c r="L67" s="76"/>
      <c r="M67" s="63">
        <v>0</v>
      </c>
      <c r="N67" s="64">
        <v>2023</v>
      </c>
      <c r="O67" s="779">
        <v>45444</v>
      </c>
      <c r="P67" s="780">
        <v>46905</v>
      </c>
      <c r="Q67" s="777">
        <v>1</v>
      </c>
      <c r="R67" s="777">
        <v>1</v>
      </c>
      <c r="S67" s="777">
        <v>1</v>
      </c>
      <c r="T67" s="777">
        <v>1</v>
      </c>
      <c r="U67" s="777">
        <v>1</v>
      </c>
      <c r="V67" s="63">
        <v>1</v>
      </c>
      <c r="W67" s="67" t="s">
        <v>50</v>
      </c>
      <c r="X67" s="68">
        <v>20</v>
      </c>
      <c r="Y67" s="68">
        <v>22</v>
      </c>
      <c r="Z67" s="68">
        <v>25</v>
      </c>
      <c r="AA67" s="68">
        <v>27</v>
      </c>
      <c r="AB67" s="68">
        <v>30</v>
      </c>
      <c r="AC67" s="174"/>
      <c r="AD67" s="70"/>
      <c r="AE67" s="70"/>
      <c r="AF67" s="70"/>
      <c r="AG67" s="70"/>
      <c r="AH67" s="70"/>
      <c r="AI67" s="227"/>
      <c r="AJ67" s="15" t="s">
        <v>319</v>
      </c>
      <c r="AK67" s="15" t="s">
        <v>320</v>
      </c>
      <c r="AL67" s="64" t="s">
        <v>364</v>
      </c>
      <c r="AM67" s="64"/>
      <c r="AN67" s="64"/>
      <c r="AO67" s="64"/>
      <c r="AP67" s="27"/>
      <c r="AQ67" s="27"/>
      <c r="AR67" s="27"/>
      <c r="AS67" s="27"/>
      <c r="AT67" s="27"/>
    </row>
    <row r="68" spans="1:46" ht="15.75" hidden="1" customHeight="1">
      <c r="A68" s="28"/>
      <c r="B68" s="79"/>
      <c r="C68" s="80"/>
      <c r="D68" s="80"/>
      <c r="E68" s="55" t="s">
        <v>97</v>
      </c>
      <c r="F68" s="56" t="s">
        <v>315</v>
      </c>
      <c r="G68" s="57" t="s">
        <v>365</v>
      </c>
      <c r="H68" s="58"/>
      <c r="I68" s="59"/>
      <c r="J68" s="61"/>
      <c r="K68" s="61"/>
      <c r="L68" s="83"/>
      <c r="M68" s="63">
        <v>0</v>
      </c>
      <c r="N68" s="64">
        <v>46022</v>
      </c>
      <c r="O68" s="779">
        <v>45658</v>
      </c>
      <c r="P68" s="780">
        <v>46905</v>
      </c>
      <c r="Q68" s="777">
        <v>1</v>
      </c>
      <c r="R68" s="777">
        <v>1</v>
      </c>
      <c r="S68" s="777">
        <v>1</v>
      </c>
      <c r="T68" s="777">
        <v>1</v>
      </c>
      <c r="U68" s="777">
        <v>1</v>
      </c>
      <c r="V68" s="63">
        <v>1</v>
      </c>
      <c r="W68" s="67" t="s">
        <v>50</v>
      </c>
      <c r="X68" s="68">
        <v>240</v>
      </c>
      <c r="Y68" s="68">
        <v>264</v>
      </c>
      <c r="Z68" s="68">
        <v>290</v>
      </c>
      <c r="AA68" s="68">
        <v>319</v>
      </c>
      <c r="AB68" s="68">
        <v>350</v>
      </c>
      <c r="AC68" s="101">
        <f>SUM(X68:AB68)</f>
        <v>1463</v>
      </c>
      <c r="AD68" s="70"/>
      <c r="AE68" s="70"/>
      <c r="AF68" s="70"/>
      <c r="AG68" s="70"/>
      <c r="AH68" s="70"/>
      <c r="AI68" s="103"/>
      <c r="AJ68" s="15" t="s">
        <v>319</v>
      </c>
      <c r="AK68" s="15" t="s">
        <v>320</v>
      </c>
      <c r="AL68" s="64" t="s">
        <v>364</v>
      </c>
      <c r="AM68" s="64"/>
      <c r="AN68" s="64"/>
      <c r="AO68" s="64"/>
      <c r="AP68" s="27"/>
      <c r="AQ68" s="27"/>
      <c r="AR68" s="27"/>
      <c r="AS68" s="27"/>
      <c r="AT68" s="27"/>
    </row>
    <row r="69" spans="1:46" ht="15.75" hidden="1" customHeight="1">
      <c r="A69" s="10">
        <v>39</v>
      </c>
      <c r="B69" s="72" t="s">
        <v>366</v>
      </c>
      <c r="C69" s="73" t="s">
        <v>367</v>
      </c>
      <c r="D69" s="73" t="s">
        <v>368</v>
      </c>
      <c r="E69" s="55" t="s">
        <v>97</v>
      </c>
      <c r="F69" s="56" t="s">
        <v>315</v>
      </c>
      <c r="G69" s="57" t="s">
        <v>369</v>
      </c>
      <c r="H69" s="58"/>
      <c r="I69" s="59">
        <v>2</v>
      </c>
      <c r="J69" s="61" t="s">
        <v>317</v>
      </c>
      <c r="K69" s="61" t="s">
        <v>318</v>
      </c>
      <c r="L69" s="76"/>
      <c r="M69" s="63">
        <v>0</v>
      </c>
      <c r="N69" s="64">
        <v>46022</v>
      </c>
      <c r="O69" s="779">
        <v>45658</v>
      </c>
      <c r="P69" s="780">
        <v>46905</v>
      </c>
      <c r="Q69" s="777">
        <v>1</v>
      </c>
      <c r="R69" s="777">
        <v>1</v>
      </c>
      <c r="S69" s="777">
        <v>1</v>
      </c>
      <c r="T69" s="777">
        <v>1</v>
      </c>
      <c r="U69" s="777">
        <v>1</v>
      </c>
      <c r="V69" s="63">
        <v>1</v>
      </c>
      <c r="W69" s="67" t="s">
        <v>50</v>
      </c>
      <c r="X69" s="68">
        <v>30</v>
      </c>
      <c r="Y69" s="68">
        <v>33</v>
      </c>
      <c r="Z69" s="68">
        <v>35</v>
      </c>
      <c r="AA69" s="68">
        <v>39</v>
      </c>
      <c r="AB69" s="68">
        <v>43</v>
      </c>
      <c r="AC69" s="157"/>
      <c r="AD69" s="70"/>
      <c r="AE69" s="70"/>
      <c r="AF69" s="70"/>
      <c r="AG69" s="70"/>
      <c r="AH69" s="70"/>
      <c r="AI69" s="158"/>
      <c r="AJ69" s="15" t="s">
        <v>319</v>
      </c>
      <c r="AK69" s="15" t="s">
        <v>320</v>
      </c>
      <c r="AL69" s="64" t="s">
        <v>370</v>
      </c>
      <c r="AM69" s="64"/>
      <c r="AN69" s="64"/>
      <c r="AO69" s="64"/>
      <c r="AP69" s="27"/>
      <c r="AQ69" s="27"/>
      <c r="AR69" s="27"/>
      <c r="AS69" s="27"/>
      <c r="AT69" s="27"/>
    </row>
    <row r="70" spans="1:46" ht="15.75" hidden="1" customHeight="1">
      <c r="A70" s="40"/>
      <c r="B70" s="84"/>
      <c r="C70" s="85"/>
      <c r="D70" s="85"/>
      <c r="E70" s="55" t="s">
        <v>97</v>
      </c>
      <c r="F70" s="56" t="s">
        <v>315</v>
      </c>
      <c r="G70" s="57" t="s">
        <v>371</v>
      </c>
      <c r="H70" s="58"/>
      <c r="I70" s="59"/>
      <c r="J70" s="61"/>
      <c r="K70" s="61"/>
      <c r="L70" s="88"/>
      <c r="M70" s="64">
        <v>5</v>
      </c>
      <c r="N70" s="64">
        <v>2023</v>
      </c>
      <c r="O70" s="779">
        <v>45444</v>
      </c>
      <c r="P70" s="780">
        <v>46905</v>
      </c>
      <c r="Q70" s="777">
        <v>1</v>
      </c>
      <c r="R70" s="777">
        <v>1</v>
      </c>
      <c r="S70" s="777">
        <v>1</v>
      </c>
      <c r="T70" s="777">
        <v>1</v>
      </c>
      <c r="U70" s="777">
        <v>1</v>
      </c>
      <c r="V70" s="63">
        <v>1</v>
      </c>
      <c r="W70" s="67" t="s">
        <v>50</v>
      </c>
      <c r="X70" s="68">
        <v>240</v>
      </c>
      <c r="Y70" s="68">
        <v>264</v>
      </c>
      <c r="Z70" s="68">
        <v>290</v>
      </c>
      <c r="AA70" s="68">
        <v>319</v>
      </c>
      <c r="AB70" s="68">
        <v>350</v>
      </c>
      <c r="AC70" s="101">
        <f>SUBTOTAL(9,X70:AB71)</f>
        <v>1636</v>
      </c>
      <c r="AD70" s="70"/>
      <c r="AE70" s="70"/>
      <c r="AF70" s="70"/>
      <c r="AG70" s="70"/>
      <c r="AH70" s="70"/>
      <c r="AI70" s="103"/>
      <c r="AJ70" s="15" t="s">
        <v>319</v>
      </c>
      <c r="AK70" s="15" t="s">
        <v>320</v>
      </c>
      <c r="AL70" s="64" t="s">
        <v>370</v>
      </c>
      <c r="AM70" s="64"/>
      <c r="AN70" s="64"/>
      <c r="AO70" s="64"/>
      <c r="AP70" s="27"/>
      <c r="AQ70" s="27"/>
      <c r="AR70" s="27"/>
      <c r="AS70" s="27"/>
      <c r="AT70" s="27"/>
    </row>
    <row r="71" spans="1:46" ht="106.5" hidden="1" customHeight="1">
      <c r="A71" s="10">
        <v>40</v>
      </c>
      <c r="B71" s="72" t="s">
        <v>372</v>
      </c>
      <c r="C71" s="73" t="s">
        <v>373</v>
      </c>
      <c r="D71" s="73" t="s">
        <v>374</v>
      </c>
      <c r="E71" s="55" t="s">
        <v>97</v>
      </c>
      <c r="F71" s="56" t="s">
        <v>315</v>
      </c>
      <c r="G71" s="57" t="s">
        <v>375</v>
      </c>
      <c r="H71" s="58"/>
      <c r="I71" s="59">
        <v>2</v>
      </c>
      <c r="J71" s="61" t="s">
        <v>317</v>
      </c>
      <c r="K71" s="61" t="s">
        <v>318</v>
      </c>
      <c r="L71" s="76"/>
      <c r="M71" s="64">
        <v>5</v>
      </c>
      <c r="N71" s="64">
        <v>2023</v>
      </c>
      <c r="O71" s="779">
        <v>45444</v>
      </c>
      <c r="P71" s="780">
        <v>46905</v>
      </c>
      <c r="Q71" s="777">
        <v>1</v>
      </c>
      <c r="R71" s="777">
        <v>1</v>
      </c>
      <c r="S71" s="777">
        <v>1</v>
      </c>
      <c r="T71" s="777">
        <v>1</v>
      </c>
      <c r="U71" s="777">
        <v>1</v>
      </c>
      <c r="V71" s="63">
        <v>1</v>
      </c>
      <c r="W71" s="67" t="s">
        <v>50</v>
      </c>
      <c r="X71" s="68">
        <v>28</v>
      </c>
      <c r="Y71" s="68">
        <v>31</v>
      </c>
      <c r="Z71" s="68">
        <v>34</v>
      </c>
      <c r="AA71" s="68">
        <v>38</v>
      </c>
      <c r="AB71" s="68">
        <v>42</v>
      </c>
      <c r="AC71" s="157"/>
      <c r="AD71" s="70"/>
      <c r="AE71" s="70"/>
      <c r="AF71" s="70"/>
      <c r="AG71" s="70"/>
      <c r="AH71" s="70"/>
      <c r="AI71" s="158"/>
      <c r="AJ71" s="15" t="s">
        <v>319</v>
      </c>
      <c r="AK71" s="15" t="s">
        <v>320</v>
      </c>
      <c r="AL71" s="64" t="s">
        <v>376</v>
      </c>
      <c r="AM71" s="64"/>
      <c r="AN71" s="64"/>
      <c r="AO71" s="64"/>
      <c r="AP71" s="27"/>
      <c r="AQ71" s="27"/>
      <c r="AR71" s="27"/>
      <c r="AS71" s="27"/>
      <c r="AT71" s="27"/>
    </row>
    <row r="72" spans="1:46" ht="15.75" hidden="1" customHeight="1">
      <c r="A72" s="28"/>
      <c r="B72" s="79"/>
      <c r="C72" s="80"/>
      <c r="D72" s="80"/>
      <c r="E72" s="55" t="s">
        <v>97</v>
      </c>
      <c r="F72" s="56" t="s">
        <v>315</v>
      </c>
      <c r="G72" s="57" t="s">
        <v>377</v>
      </c>
      <c r="H72" s="58"/>
      <c r="I72" s="59"/>
      <c r="J72" s="61"/>
      <c r="K72" s="61"/>
      <c r="L72" s="83"/>
      <c r="M72" s="64">
        <v>7</v>
      </c>
      <c r="N72" s="64">
        <v>2024</v>
      </c>
      <c r="O72" s="779">
        <v>45444</v>
      </c>
      <c r="P72" s="780">
        <v>46905</v>
      </c>
      <c r="Q72" s="777">
        <v>1</v>
      </c>
      <c r="R72" s="777">
        <v>1</v>
      </c>
      <c r="S72" s="777">
        <v>1</v>
      </c>
      <c r="T72" s="777">
        <v>1</v>
      </c>
      <c r="U72" s="777">
        <v>1</v>
      </c>
      <c r="V72" s="63">
        <v>1</v>
      </c>
      <c r="W72" s="67" t="s">
        <v>50</v>
      </c>
      <c r="X72" s="68">
        <v>240</v>
      </c>
      <c r="Y72" s="68">
        <v>264</v>
      </c>
      <c r="Z72" s="68">
        <v>290</v>
      </c>
      <c r="AA72" s="68">
        <v>319</v>
      </c>
      <c r="AB72" s="68">
        <v>350</v>
      </c>
      <c r="AC72" s="101">
        <f>SUBTOTAL(9,X72:AB74)</f>
        <v>1890</v>
      </c>
      <c r="AD72" s="70"/>
      <c r="AE72" s="70"/>
      <c r="AF72" s="70"/>
      <c r="AG72" s="70"/>
      <c r="AH72" s="70"/>
      <c r="AI72" s="103"/>
      <c r="AJ72" s="15" t="s">
        <v>319</v>
      </c>
      <c r="AK72" s="15" t="s">
        <v>320</v>
      </c>
      <c r="AL72" s="64"/>
      <c r="AM72" s="64"/>
      <c r="AN72" s="64"/>
      <c r="AO72" s="64"/>
      <c r="AP72" s="27"/>
      <c r="AQ72" s="27"/>
      <c r="AR72" s="27"/>
      <c r="AS72" s="27"/>
      <c r="AT72" s="27"/>
    </row>
    <row r="73" spans="1:46" ht="137.25" hidden="1" customHeight="1">
      <c r="A73" s="10">
        <v>41</v>
      </c>
      <c r="B73" s="72" t="s">
        <v>378</v>
      </c>
      <c r="C73" s="73" t="s">
        <v>379</v>
      </c>
      <c r="D73" s="73" t="s">
        <v>380</v>
      </c>
      <c r="E73" s="55" t="s">
        <v>97</v>
      </c>
      <c r="F73" s="56" t="s">
        <v>315</v>
      </c>
      <c r="G73" s="57" t="s">
        <v>381</v>
      </c>
      <c r="H73" s="58"/>
      <c r="I73" s="82">
        <v>5.5</v>
      </c>
      <c r="J73" s="30" t="s">
        <v>382</v>
      </c>
      <c r="K73" s="30" t="s">
        <v>224</v>
      </c>
      <c r="L73" s="76"/>
      <c r="M73" s="63">
        <v>1</v>
      </c>
      <c r="N73" s="63">
        <v>1</v>
      </c>
      <c r="O73" s="802">
        <v>1</v>
      </c>
      <c r="P73" s="777">
        <v>1</v>
      </c>
      <c r="Q73" s="777">
        <v>1</v>
      </c>
      <c r="R73" s="777">
        <v>1</v>
      </c>
      <c r="S73" s="777">
        <v>1</v>
      </c>
      <c r="T73" s="777">
        <v>1</v>
      </c>
      <c r="U73" s="777">
        <v>1</v>
      </c>
      <c r="V73" s="63">
        <v>1</v>
      </c>
      <c r="W73" s="67" t="s">
        <v>50</v>
      </c>
      <c r="X73" s="68">
        <v>42</v>
      </c>
      <c r="Y73" s="68">
        <v>46</v>
      </c>
      <c r="Z73" s="68">
        <v>50</v>
      </c>
      <c r="AA73" s="68">
        <v>55</v>
      </c>
      <c r="AB73" s="68">
        <v>61</v>
      </c>
      <c r="AC73" s="174"/>
      <c r="AD73" s="70"/>
      <c r="AE73" s="70"/>
      <c r="AF73" s="70"/>
      <c r="AG73" s="70"/>
      <c r="AH73" s="70"/>
      <c r="AI73" s="227"/>
      <c r="AJ73" s="15" t="s">
        <v>319</v>
      </c>
      <c r="AK73" s="15" t="s">
        <v>320</v>
      </c>
      <c r="AL73" s="64" t="s">
        <v>383</v>
      </c>
      <c r="AM73" s="64"/>
      <c r="AN73" s="64"/>
      <c r="AO73" s="64"/>
      <c r="AP73" s="27"/>
      <c r="AQ73" s="27"/>
      <c r="AR73" s="27"/>
      <c r="AS73" s="27"/>
      <c r="AT73" s="27"/>
    </row>
    <row r="74" spans="1:46" ht="15.75" hidden="1" customHeight="1">
      <c r="A74" s="28"/>
      <c r="B74" s="79"/>
      <c r="C74" s="80"/>
      <c r="D74" s="80"/>
      <c r="E74" s="55" t="s">
        <v>97</v>
      </c>
      <c r="F74" s="56"/>
      <c r="G74" s="57" t="s">
        <v>384</v>
      </c>
      <c r="H74" s="58"/>
      <c r="I74" s="82"/>
      <c r="J74" s="30"/>
      <c r="K74" s="30"/>
      <c r="L74" s="83"/>
      <c r="M74" s="64">
        <v>7</v>
      </c>
      <c r="N74" s="64">
        <v>2024</v>
      </c>
      <c r="O74" s="779">
        <v>45444</v>
      </c>
      <c r="P74" s="780">
        <v>46905</v>
      </c>
      <c r="Q74" s="777">
        <v>1</v>
      </c>
      <c r="R74" s="777">
        <v>1</v>
      </c>
      <c r="S74" s="777">
        <v>1</v>
      </c>
      <c r="T74" s="777">
        <v>1</v>
      </c>
      <c r="U74" s="777">
        <v>1</v>
      </c>
      <c r="V74" s="276">
        <v>1</v>
      </c>
      <c r="W74" s="277" t="s">
        <v>50</v>
      </c>
      <c r="X74" s="278">
        <v>28</v>
      </c>
      <c r="Y74" s="278">
        <v>31</v>
      </c>
      <c r="Z74" s="278">
        <v>34</v>
      </c>
      <c r="AA74" s="278">
        <v>38</v>
      </c>
      <c r="AB74" s="278">
        <v>42</v>
      </c>
      <c r="AC74" s="174"/>
      <c r="AD74" s="279"/>
      <c r="AE74" s="279"/>
      <c r="AF74" s="279"/>
      <c r="AG74" s="279"/>
      <c r="AH74" s="279"/>
      <c r="AI74" s="227"/>
      <c r="AJ74" s="26" t="s">
        <v>319</v>
      </c>
      <c r="AK74" s="26" t="s">
        <v>320</v>
      </c>
      <c r="AL74" s="64" t="s">
        <v>383</v>
      </c>
      <c r="AM74" s="64"/>
      <c r="AN74" s="64"/>
      <c r="AO74" s="64"/>
      <c r="AP74" s="27"/>
      <c r="AQ74" s="27"/>
      <c r="AR74" s="27"/>
      <c r="AS74" s="27"/>
      <c r="AT74" s="27"/>
    </row>
    <row r="75" spans="1:46" ht="15.75" hidden="1" customHeight="1">
      <c r="A75" s="40"/>
      <c r="B75" s="84"/>
      <c r="C75" s="85"/>
      <c r="D75" s="85"/>
      <c r="E75" s="55" t="s">
        <v>97</v>
      </c>
      <c r="F75" s="56" t="s">
        <v>315</v>
      </c>
      <c r="G75" s="57" t="s">
        <v>385</v>
      </c>
      <c r="H75" s="58"/>
      <c r="I75" s="87"/>
      <c r="J75" s="42"/>
      <c r="K75" s="42"/>
      <c r="L75" s="88"/>
      <c r="M75" s="63">
        <v>0</v>
      </c>
      <c r="N75" s="64">
        <v>2023</v>
      </c>
      <c r="O75" s="779">
        <v>45444</v>
      </c>
      <c r="P75" s="780">
        <v>46905</v>
      </c>
      <c r="Q75" s="777">
        <v>1</v>
      </c>
      <c r="R75" s="777">
        <v>1</v>
      </c>
      <c r="S75" s="777">
        <v>1</v>
      </c>
      <c r="T75" s="777">
        <v>1</v>
      </c>
      <c r="U75" s="803">
        <v>1</v>
      </c>
      <c r="V75" s="63">
        <v>1</v>
      </c>
      <c r="W75" s="67" t="s">
        <v>50</v>
      </c>
      <c r="X75" s="68">
        <v>240</v>
      </c>
      <c r="Y75" s="68">
        <v>264</v>
      </c>
      <c r="Z75" s="68">
        <v>290</v>
      </c>
      <c r="AA75" s="68">
        <v>319</v>
      </c>
      <c r="AB75" s="68">
        <v>350</v>
      </c>
      <c r="AC75" s="69">
        <f>SUBTOTAL(9,X75:AB77)</f>
        <v>1890</v>
      </c>
      <c r="AD75" s="70"/>
      <c r="AE75" s="70"/>
      <c r="AF75" s="70"/>
      <c r="AG75" s="70"/>
      <c r="AH75" s="70"/>
      <c r="AI75" s="71"/>
      <c r="AJ75" s="15" t="s">
        <v>319</v>
      </c>
      <c r="AK75" s="15" t="s">
        <v>320</v>
      </c>
      <c r="AL75" s="64" t="s">
        <v>383</v>
      </c>
      <c r="AM75" s="64"/>
      <c r="AN75" s="64"/>
      <c r="AO75" s="64"/>
      <c r="AP75" s="27"/>
      <c r="AQ75" s="27"/>
      <c r="AR75" s="27"/>
      <c r="AS75" s="27"/>
      <c r="AT75" s="27"/>
    </row>
    <row r="76" spans="1:46" ht="15.75" hidden="1" customHeight="1">
      <c r="A76" s="10">
        <v>42</v>
      </c>
      <c r="B76" s="72" t="s">
        <v>386</v>
      </c>
      <c r="C76" s="73" t="s">
        <v>387</v>
      </c>
      <c r="D76" s="73" t="s">
        <v>388</v>
      </c>
      <c r="E76" s="55" t="s">
        <v>97</v>
      </c>
      <c r="F76" s="56" t="s">
        <v>315</v>
      </c>
      <c r="G76" s="57" t="s">
        <v>389</v>
      </c>
      <c r="H76" s="58"/>
      <c r="I76" s="75">
        <v>3.2</v>
      </c>
      <c r="J76" s="12" t="s">
        <v>329</v>
      </c>
      <c r="K76" s="12" t="s">
        <v>363</v>
      </c>
      <c r="L76" s="76"/>
      <c r="M76" s="63">
        <v>1</v>
      </c>
      <c r="N76" s="63">
        <v>1</v>
      </c>
      <c r="O76" s="802">
        <v>1</v>
      </c>
      <c r="P76" s="777">
        <v>1</v>
      </c>
      <c r="Q76" s="777">
        <v>1</v>
      </c>
      <c r="R76" s="777">
        <v>1</v>
      </c>
      <c r="S76" s="777">
        <v>1</v>
      </c>
      <c r="T76" s="777">
        <v>1</v>
      </c>
      <c r="U76" s="803">
        <v>1</v>
      </c>
      <c r="V76" s="63">
        <v>1</v>
      </c>
      <c r="W76" s="67" t="s">
        <v>50</v>
      </c>
      <c r="X76" s="68">
        <v>42</v>
      </c>
      <c r="Y76" s="68">
        <v>46</v>
      </c>
      <c r="Z76" s="68">
        <v>50</v>
      </c>
      <c r="AA76" s="68">
        <v>55</v>
      </c>
      <c r="AB76" s="68">
        <v>61</v>
      </c>
      <c r="AC76" s="69"/>
      <c r="AD76" s="70"/>
      <c r="AE76" s="70"/>
      <c r="AF76" s="70"/>
      <c r="AG76" s="70"/>
      <c r="AH76" s="70"/>
      <c r="AI76" s="71"/>
      <c r="AJ76" s="15"/>
      <c r="AK76" s="15"/>
      <c r="AL76" s="280"/>
      <c r="AM76" s="64"/>
      <c r="AN76" s="64"/>
      <c r="AO76" s="64"/>
      <c r="AP76" s="27"/>
      <c r="AQ76" s="27"/>
      <c r="AR76" s="27"/>
      <c r="AS76" s="27"/>
      <c r="AT76" s="27"/>
    </row>
    <row r="77" spans="1:46" ht="15.75" hidden="1" customHeight="1">
      <c r="A77" s="28"/>
      <c r="B77" s="79"/>
      <c r="C77" s="80"/>
      <c r="D77" s="80"/>
      <c r="E77" s="55" t="s">
        <v>390</v>
      </c>
      <c r="F77" s="56" t="s">
        <v>315</v>
      </c>
      <c r="G77" s="57" t="s">
        <v>391</v>
      </c>
      <c r="H77" s="58"/>
      <c r="I77" s="82"/>
      <c r="J77" s="30"/>
      <c r="K77" s="30"/>
      <c r="L77" s="83"/>
      <c r="M77" s="63">
        <v>0</v>
      </c>
      <c r="N77" s="64">
        <v>2023</v>
      </c>
      <c r="O77" s="779">
        <v>45444</v>
      </c>
      <c r="P77" s="780">
        <v>46905</v>
      </c>
      <c r="Q77" s="777">
        <v>1</v>
      </c>
      <c r="R77" s="777">
        <v>1</v>
      </c>
      <c r="S77" s="777">
        <v>1</v>
      </c>
      <c r="T77" s="777">
        <v>1</v>
      </c>
      <c r="U77" s="803">
        <v>1</v>
      </c>
      <c r="V77" s="63">
        <v>1</v>
      </c>
      <c r="W77" s="67" t="s">
        <v>50</v>
      </c>
      <c r="X77" s="68">
        <v>28</v>
      </c>
      <c r="Y77" s="68">
        <v>31</v>
      </c>
      <c r="Z77" s="68">
        <v>34</v>
      </c>
      <c r="AA77" s="68">
        <v>38</v>
      </c>
      <c r="AB77" s="68">
        <v>42</v>
      </c>
      <c r="AC77" s="69"/>
      <c r="AD77" s="70"/>
      <c r="AE77" s="70"/>
      <c r="AF77" s="70"/>
      <c r="AG77" s="70"/>
      <c r="AH77" s="70"/>
      <c r="AI77" s="71"/>
      <c r="AJ77" s="15" t="s">
        <v>319</v>
      </c>
      <c r="AK77" s="15" t="s">
        <v>320</v>
      </c>
      <c r="AL77" s="280" t="s">
        <v>392</v>
      </c>
      <c r="AM77" s="64"/>
      <c r="AN77" s="64"/>
      <c r="AO77" s="64"/>
      <c r="AP77" s="27"/>
      <c r="AQ77" s="27"/>
      <c r="AR77" s="27"/>
      <c r="AS77" s="27"/>
      <c r="AT77" s="27"/>
    </row>
    <row r="78" spans="1:46" ht="15.75" hidden="1" customHeight="1">
      <c r="A78" s="40"/>
      <c r="B78" s="84"/>
      <c r="C78" s="85"/>
      <c r="D78" s="85"/>
      <c r="E78" s="55" t="s">
        <v>97</v>
      </c>
      <c r="F78" s="56" t="s">
        <v>315</v>
      </c>
      <c r="G78" s="57" t="s">
        <v>393</v>
      </c>
      <c r="H78" s="58"/>
      <c r="I78" s="87"/>
      <c r="J78" s="42"/>
      <c r="K78" s="30"/>
      <c r="L78" s="88"/>
      <c r="M78" s="64">
        <v>15</v>
      </c>
      <c r="N78" s="64" t="s">
        <v>394</v>
      </c>
      <c r="O78" s="779">
        <v>45444</v>
      </c>
      <c r="P78" s="780">
        <v>46905</v>
      </c>
      <c r="Q78" s="777">
        <v>1</v>
      </c>
      <c r="R78" s="777">
        <v>1</v>
      </c>
      <c r="S78" s="777">
        <v>1</v>
      </c>
      <c r="T78" s="777">
        <v>1</v>
      </c>
      <c r="U78" s="777">
        <v>1</v>
      </c>
      <c r="V78" s="66">
        <v>1</v>
      </c>
      <c r="W78" s="270" t="s">
        <v>50</v>
      </c>
      <c r="X78" s="22">
        <v>240</v>
      </c>
      <c r="Y78" s="22">
        <v>264</v>
      </c>
      <c r="Z78" s="22">
        <v>290</v>
      </c>
      <c r="AA78" s="22">
        <v>319</v>
      </c>
      <c r="AB78" s="22">
        <v>350</v>
      </c>
      <c r="AC78" s="174">
        <f>SUBTOTAL(9,X78:AB80)</f>
        <v>2111</v>
      </c>
      <c r="AD78" s="272"/>
      <c r="AE78" s="272"/>
      <c r="AF78" s="272"/>
      <c r="AG78" s="272"/>
      <c r="AH78" s="272"/>
      <c r="AI78" s="227"/>
      <c r="AJ78" s="52" t="s">
        <v>319</v>
      </c>
      <c r="AK78" s="52" t="s">
        <v>320</v>
      </c>
      <c r="AL78" s="280" t="s">
        <v>392</v>
      </c>
      <c r="AM78" s="64"/>
      <c r="AN78" s="64"/>
      <c r="AO78" s="64"/>
      <c r="AP78" s="27"/>
      <c r="AQ78" s="27"/>
      <c r="AR78" s="27"/>
      <c r="AS78" s="27"/>
      <c r="AT78" s="27"/>
    </row>
    <row r="79" spans="1:46" ht="15.75" hidden="1" customHeight="1">
      <c r="A79" s="10">
        <v>43</v>
      </c>
      <c r="B79" s="72" t="s">
        <v>395</v>
      </c>
      <c r="C79" s="73" t="s">
        <v>396</v>
      </c>
      <c r="D79" s="73" t="s">
        <v>397</v>
      </c>
      <c r="E79" s="55" t="s">
        <v>97</v>
      </c>
      <c r="F79" s="56" t="s">
        <v>315</v>
      </c>
      <c r="G79" s="57" t="s">
        <v>398</v>
      </c>
      <c r="H79" s="58"/>
      <c r="I79" s="75">
        <v>5.2</v>
      </c>
      <c r="J79" s="13" t="s">
        <v>329</v>
      </c>
      <c r="K79" s="61" t="s">
        <v>330</v>
      </c>
      <c r="L79" s="76"/>
      <c r="M79" s="64"/>
      <c r="N79" s="64"/>
      <c r="O79" s="779">
        <v>45444</v>
      </c>
      <c r="P79" s="780">
        <v>46905</v>
      </c>
      <c r="Q79" s="777">
        <v>1</v>
      </c>
      <c r="R79" s="777">
        <v>1</v>
      </c>
      <c r="S79" s="777">
        <v>1</v>
      </c>
      <c r="T79" s="777">
        <v>1</v>
      </c>
      <c r="U79" s="777">
        <v>1</v>
      </c>
      <c r="V79" s="63">
        <v>1</v>
      </c>
      <c r="W79" s="67" t="s">
        <v>50</v>
      </c>
      <c r="X79" s="68">
        <v>35</v>
      </c>
      <c r="Y79" s="68">
        <v>39</v>
      </c>
      <c r="Z79" s="68">
        <v>44</v>
      </c>
      <c r="AA79" s="68">
        <v>49</v>
      </c>
      <c r="AB79" s="68">
        <v>54</v>
      </c>
      <c r="AC79" s="174"/>
      <c r="AD79" s="70"/>
      <c r="AE79" s="70"/>
      <c r="AF79" s="70"/>
      <c r="AG79" s="70"/>
      <c r="AH79" s="70"/>
      <c r="AI79" s="227"/>
      <c r="AJ79" s="15" t="s">
        <v>319</v>
      </c>
      <c r="AK79" s="15" t="s">
        <v>320</v>
      </c>
      <c r="AL79" s="64" t="s">
        <v>399</v>
      </c>
      <c r="AM79" s="64"/>
      <c r="AN79" s="64"/>
      <c r="AO79" s="64"/>
      <c r="AP79" s="27"/>
      <c r="AQ79" s="27"/>
      <c r="AR79" s="27"/>
      <c r="AS79" s="27"/>
      <c r="AT79" s="27"/>
    </row>
    <row r="80" spans="1:46" ht="15.75" hidden="1" customHeight="1">
      <c r="A80" s="28"/>
      <c r="B80" s="79"/>
      <c r="C80" s="80"/>
      <c r="D80" s="80"/>
      <c r="E80" s="55" t="s">
        <v>97</v>
      </c>
      <c r="F80" s="56" t="s">
        <v>315</v>
      </c>
      <c r="G80" s="57" t="s">
        <v>400</v>
      </c>
      <c r="H80" s="58"/>
      <c r="I80" s="82"/>
      <c r="J80" s="31"/>
      <c r="K80" s="61"/>
      <c r="L80" s="83"/>
      <c r="M80" s="64"/>
      <c r="N80" s="64"/>
      <c r="O80" s="779">
        <v>45444</v>
      </c>
      <c r="P80" s="780">
        <v>46905</v>
      </c>
      <c r="Q80" s="777">
        <v>1</v>
      </c>
      <c r="R80" s="777">
        <v>1</v>
      </c>
      <c r="S80" s="777">
        <v>1</v>
      </c>
      <c r="T80" s="777">
        <v>1</v>
      </c>
      <c r="U80" s="777">
        <v>1</v>
      </c>
      <c r="V80" s="63">
        <v>1</v>
      </c>
      <c r="W80" s="67" t="s">
        <v>50</v>
      </c>
      <c r="X80" s="68">
        <v>70</v>
      </c>
      <c r="Y80" s="68">
        <v>77</v>
      </c>
      <c r="Z80" s="68">
        <v>85</v>
      </c>
      <c r="AA80" s="68">
        <v>93</v>
      </c>
      <c r="AB80" s="68">
        <v>102</v>
      </c>
      <c r="AC80" s="157"/>
      <c r="AD80" s="70"/>
      <c r="AE80" s="70"/>
      <c r="AF80" s="70"/>
      <c r="AG80" s="70"/>
      <c r="AH80" s="70"/>
      <c r="AI80" s="158"/>
      <c r="AJ80" s="15" t="s">
        <v>319</v>
      </c>
      <c r="AK80" s="15" t="s">
        <v>320</v>
      </c>
      <c r="AL80" s="64" t="s">
        <v>399</v>
      </c>
      <c r="AM80" s="64"/>
      <c r="AN80" s="64"/>
      <c r="AO80" s="64"/>
      <c r="AP80" s="27"/>
      <c r="AQ80" s="27"/>
      <c r="AR80" s="27"/>
      <c r="AS80" s="27"/>
      <c r="AT80" s="27"/>
    </row>
    <row r="81" spans="1:46" ht="15.75" hidden="1" customHeight="1">
      <c r="A81" s="40"/>
      <c r="B81" s="84"/>
      <c r="C81" s="85"/>
      <c r="D81" s="85"/>
      <c r="E81" s="55" t="s">
        <v>97</v>
      </c>
      <c r="F81" s="56" t="s">
        <v>315</v>
      </c>
      <c r="G81" s="57" t="s">
        <v>401</v>
      </c>
      <c r="H81" s="58"/>
      <c r="I81" s="82"/>
      <c r="J81" s="31"/>
      <c r="K81" s="61"/>
      <c r="L81" s="88"/>
      <c r="M81" s="63">
        <v>0</v>
      </c>
      <c r="N81" s="64">
        <v>2023</v>
      </c>
      <c r="O81" s="779">
        <v>45444</v>
      </c>
      <c r="P81" s="780">
        <v>46905</v>
      </c>
      <c r="Q81" s="777">
        <v>1</v>
      </c>
      <c r="R81" s="777">
        <v>1</v>
      </c>
      <c r="S81" s="777">
        <v>1</v>
      </c>
      <c r="T81" s="777">
        <v>1</v>
      </c>
      <c r="U81" s="777">
        <v>1</v>
      </c>
      <c r="V81" s="63">
        <v>1</v>
      </c>
      <c r="W81" s="67" t="s">
        <v>50</v>
      </c>
      <c r="X81" s="68">
        <v>240</v>
      </c>
      <c r="Y81" s="68">
        <v>264</v>
      </c>
      <c r="Z81" s="68">
        <v>290</v>
      </c>
      <c r="AA81" s="68">
        <v>319</v>
      </c>
      <c r="AB81" s="68">
        <v>350</v>
      </c>
      <c r="AC81" s="101">
        <f>SUBTOTAL(9,X81:AB83)</f>
        <v>2131</v>
      </c>
      <c r="AD81" s="70"/>
      <c r="AE81" s="70"/>
      <c r="AF81" s="70"/>
      <c r="AG81" s="70"/>
      <c r="AH81" s="70"/>
      <c r="AI81" s="103"/>
      <c r="AJ81" s="15" t="s">
        <v>319</v>
      </c>
      <c r="AK81" s="15" t="s">
        <v>320</v>
      </c>
      <c r="AL81" s="64" t="s">
        <v>399</v>
      </c>
      <c r="AM81" s="64"/>
      <c r="AN81" s="64"/>
      <c r="AO81" s="64"/>
      <c r="AP81" s="27"/>
      <c r="AQ81" s="27"/>
      <c r="AR81" s="27"/>
      <c r="AS81" s="27"/>
      <c r="AT81" s="27"/>
    </row>
    <row r="82" spans="1:46" ht="15.75" hidden="1" customHeight="1">
      <c r="A82" s="10">
        <v>44</v>
      </c>
      <c r="B82" s="72" t="s">
        <v>402</v>
      </c>
      <c r="C82" s="73" t="s">
        <v>403</v>
      </c>
      <c r="D82" s="73" t="s">
        <v>404</v>
      </c>
      <c r="E82" s="55" t="s">
        <v>97</v>
      </c>
      <c r="F82" s="56" t="s">
        <v>315</v>
      </c>
      <c r="G82" s="57" t="s">
        <v>405</v>
      </c>
      <c r="H82" s="58"/>
      <c r="I82" s="281">
        <v>2</v>
      </c>
      <c r="J82" s="61" t="s">
        <v>406</v>
      </c>
      <c r="K82" s="82" t="s">
        <v>363</v>
      </c>
      <c r="L82" s="76"/>
      <c r="M82" s="63">
        <v>0</v>
      </c>
      <c r="N82" s="64">
        <v>2023</v>
      </c>
      <c r="O82" s="779">
        <v>45444</v>
      </c>
      <c r="P82" s="780">
        <v>46905</v>
      </c>
      <c r="Q82" s="777">
        <v>1</v>
      </c>
      <c r="R82" s="777">
        <v>1</v>
      </c>
      <c r="S82" s="777">
        <v>1</v>
      </c>
      <c r="T82" s="777">
        <v>1</v>
      </c>
      <c r="U82" s="777">
        <v>1</v>
      </c>
      <c r="V82" s="63">
        <v>1</v>
      </c>
      <c r="W82" s="67" t="s">
        <v>50</v>
      </c>
      <c r="X82" s="68">
        <v>70</v>
      </c>
      <c r="Y82" s="68">
        <v>77</v>
      </c>
      <c r="Z82" s="68">
        <v>84</v>
      </c>
      <c r="AA82" s="68">
        <v>92</v>
      </c>
      <c r="AB82" s="68">
        <v>101</v>
      </c>
      <c r="AC82" s="174"/>
      <c r="AD82" s="70"/>
      <c r="AE82" s="70"/>
      <c r="AF82" s="70"/>
      <c r="AG82" s="70"/>
      <c r="AH82" s="70"/>
      <c r="AI82" s="227"/>
      <c r="AJ82" s="15" t="s">
        <v>319</v>
      </c>
      <c r="AK82" s="15" t="s">
        <v>320</v>
      </c>
      <c r="AL82" s="64" t="s">
        <v>407</v>
      </c>
      <c r="AM82" s="64"/>
      <c r="AN82" s="64"/>
      <c r="AO82" s="64"/>
      <c r="AP82" s="27"/>
      <c r="AQ82" s="27"/>
      <c r="AR82" s="27"/>
      <c r="AS82" s="27"/>
      <c r="AT82" s="27"/>
    </row>
    <row r="83" spans="1:46" ht="15.75" hidden="1" customHeight="1">
      <c r="A83" s="28"/>
      <c r="B83" s="79"/>
      <c r="C83" s="80"/>
      <c r="D83" s="80"/>
      <c r="E83" s="55" t="s">
        <v>97</v>
      </c>
      <c r="F83" s="56" t="s">
        <v>315</v>
      </c>
      <c r="G83" s="57" t="s">
        <v>408</v>
      </c>
      <c r="H83" s="58"/>
      <c r="I83" s="281"/>
      <c r="J83" s="61"/>
      <c r="K83" s="82"/>
      <c r="L83" s="83"/>
      <c r="M83" s="63">
        <v>0</v>
      </c>
      <c r="N83" s="64">
        <v>2023</v>
      </c>
      <c r="O83" s="779">
        <v>45444</v>
      </c>
      <c r="P83" s="780">
        <v>46905</v>
      </c>
      <c r="Q83" s="777">
        <v>1</v>
      </c>
      <c r="R83" s="777">
        <v>1</v>
      </c>
      <c r="S83" s="777">
        <v>1</v>
      </c>
      <c r="T83" s="777">
        <v>1</v>
      </c>
      <c r="U83" s="777">
        <v>1</v>
      </c>
      <c r="V83" s="63">
        <v>1</v>
      </c>
      <c r="W83" s="67" t="s">
        <v>50</v>
      </c>
      <c r="X83" s="68">
        <v>40</v>
      </c>
      <c r="Y83" s="68">
        <v>44</v>
      </c>
      <c r="Z83" s="68">
        <v>49</v>
      </c>
      <c r="AA83" s="68">
        <v>53</v>
      </c>
      <c r="AB83" s="68">
        <v>58</v>
      </c>
      <c r="AC83" s="157"/>
      <c r="AD83" s="70"/>
      <c r="AE83" s="70"/>
      <c r="AF83" s="70"/>
      <c r="AG83" s="70"/>
      <c r="AH83" s="70"/>
      <c r="AI83" s="158"/>
      <c r="AJ83" s="15" t="s">
        <v>319</v>
      </c>
      <c r="AK83" s="15" t="s">
        <v>320</v>
      </c>
      <c r="AL83" s="64" t="s">
        <v>407</v>
      </c>
      <c r="AM83" s="64"/>
      <c r="AN83" s="64"/>
      <c r="AO83" s="64"/>
      <c r="AP83" s="27"/>
      <c r="AQ83" s="27"/>
      <c r="AR83" s="27"/>
      <c r="AS83" s="27"/>
      <c r="AT83" s="27"/>
    </row>
    <row r="84" spans="1:46" ht="15.75" hidden="1" customHeight="1">
      <c r="A84" s="40"/>
      <c r="B84" s="84"/>
      <c r="C84" s="85"/>
      <c r="D84" s="85"/>
      <c r="E84" s="55" t="s">
        <v>97</v>
      </c>
      <c r="F84" s="56" t="s">
        <v>315</v>
      </c>
      <c r="G84" s="57" t="s">
        <v>409</v>
      </c>
      <c r="H84" s="58"/>
      <c r="I84" s="281"/>
      <c r="J84" s="61"/>
      <c r="K84" s="87"/>
      <c r="L84" s="88"/>
      <c r="M84" s="63">
        <v>0</v>
      </c>
      <c r="N84" s="64">
        <v>2023</v>
      </c>
      <c r="O84" s="779">
        <v>45444</v>
      </c>
      <c r="P84" s="780">
        <v>46905</v>
      </c>
      <c r="Q84" s="777">
        <v>1</v>
      </c>
      <c r="R84" s="777">
        <v>1</v>
      </c>
      <c r="S84" s="777">
        <v>1</v>
      </c>
      <c r="T84" s="777">
        <v>1</v>
      </c>
      <c r="U84" s="777">
        <v>1</v>
      </c>
      <c r="V84" s="63">
        <v>1</v>
      </c>
      <c r="W84" s="67" t="s">
        <v>50</v>
      </c>
      <c r="X84" s="68">
        <v>36</v>
      </c>
      <c r="Y84" s="68">
        <v>40</v>
      </c>
      <c r="Z84" s="68">
        <v>44</v>
      </c>
      <c r="AA84" s="68">
        <v>48</v>
      </c>
      <c r="AB84" s="68">
        <v>53</v>
      </c>
      <c r="AC84" s="101">
        <f>SUBTOTAL(9,X84:AB85)</f>
        <v>508</v>
      </c>
      <c r="AD84" s="70"/>
      <c r="AE84" s="70"/>
      <c r="AF84" s="70"/>
      <c r="AG84" s="70"/>
      <c r="AH84" s="70"/>
      <c r="AI84" s="103" t="s">
        <v>110</v>
      </c>
      <c r="AJ84" s="15" t="s">
        <v>319</v>
      </c>
      <c r="AK84" s="15" t="s">
        <v>320</v>
      </c>
      <c r="AL84" s="64" t="s">
        <v>407</v>
      </c>
      <c r="AM84" s="64"/>
      <c r="AN84" s="64"/>
      <c r="AO84" s="64"/>
      <c r="AP84" s="27"/>
      <c r="AQ84" s="27"/>
      <c r="AR84" s="27"/>
      <c r="AS84" s="27"/>
      <c r="AT84" s="27"/>
    </row>
    <row r="85" spans="1:46" ht="15.75" hidden="1" customHeight="1">
      <c r="A85" s="10">
        <v>45</v>
      </c>
      <c r="B85" s="72" t="s">
        <v>410</v>
      </c>
      <c r="C85" s="282" t="s">
        <v>411</v>
      </c>
      <c r="D85" s="282" t="s">
        <v>412</v>
      </c>
      <c r="E85" s="55" t="s">
        <v>97</v>
      </c>
      <c r="F85" s="56" t="s">
        <v>315</v>
      </c>
      <c r="G85" s="283" t="s">
        <v>413</v>
      </c>
      <c r="H85" s="58" t="s">
        <v>414</v>
      </c>
      <c r="I85" s="82">
        <v>3.2</v>
      </c>
      <c r="J85" s="30" t="s">
        <v>329</v>
      </c>
      <c r="K85" s="12" t="s">
        <v>363</v>
      </c>
      <c r="L85" s="76" t="s">
        <v>415</v>
      </c>
      <c r="M85" s="63">
        <v>0</v>
      </c>
      <c r="N85" s="64">
        <v>2023</v>
      </c>
      <c r="O85" s="779">
        <v>45444</v>
      </c>
      <c r="P85" s="780">
        <v>46905</v>
      </c>
      <c r="Q85" s="777">
        <v>1</v>
      </c>
      <c r="R85" s="777">
        <v>1</v>
      </c>
      <c r="S85" s="777">
        <v>1</v>
      </c>
      <c r="T85" s="777">
        <v>1</v>
      </c>
      <c r="U85" s="777">
        <v>1</v>
      </c>
      <c r="V85" s="63">
        <v>1</v>
      </c>
      <c r="W85" s="67" t="s">
        <v>50</v>
      </c>
      <c r="X85" s="68">
        <v>48</v>
      </c>
      <c r="Y85" s="68">
        <v>52</v>
      </c>
      <c r="Z85" s="68">
        <v>57</v>
      </c>
      <c r="AA85" s="68">
        <v>62</v>
      </c>
      <c r="AB85" s="68">
        <v>68</v>
      </c>
      <c r="AC85" s="157"/>
      <c r="AD85" s="70" t="s">
        <v>110</v>
      </c>
      <c r="AE85" s="70" t="s">
        <v>110</v>
      </c>
      <c r="AF85" s="70" t="s">
        <v>110</v>
      </c>
      <c r="AG85" s="70" t="s">
        <v>110</v>
      </c>
      <c r="AH85" s="70" t="s">
        <v>110</v>
      </c>
      <c r="AI85" s="158"/>
      <c r="AJ85" s="15" t="s">
        <v>319</v>
      </c>
      <c r="AK85" s="15" t="s">
        <v>320</v>
      </c>
      <c r="AL85" s="64" t="s">
        <v>416</v>
      </c>
      <c r="AM85" s="64"/>
      <c r="AN85" s="64"/>
      <c r="AO85" s="64"/>
      <c r="AP85" s="27"/>
      <c r="AQ85" s="27"/>
      <c r="AR85" s="27"/>
      <c r="AS85" s="27"/>
      <c r="AT85" s="27"/>
    </row>
    <row r="86" spans="1:46" ht="15.75" hidden="1" customHeight="1">
      <c r="A86" s="40"/>
      <c r="B86" s="84"/>
      <c r="C86" s="284"/>
      <c r="D86" s="284"/>
      <c r="E86" s="55" t="s">
        <v>97</v>
      </c>
      <c r="F86" s="56" t="s">
        <v>315</v>
      </c>
      <c r="G86" s="283" t="s">
        <v>417</v>
      </c>
      <c r="H86" s="58" t="s">
        <v>418</v>
      </c>
      <c r="I86" s="87"/>
      <c r="J86" s="42"/>
      <c r="K86" s="42"/>
      <c r="L86" s="88"/>
      <c r="M86" s="63">
        <v>0</v>
      </c>
      <c r="N86" s="64">
        <v>2023</v>
      </c>
      <c r="O86" s="779">
        <v>45444</v>
      </c>
      <c r="P86" s="780">
        <v>46905</v>
      </c>
      <c r="Q86" s="777">
        <v>1</v>
      </c>
      <c r="R86" s="777">
        <v>1</v>
      </c>
      <c r="S86" s="777">
        <v>1</v>
      </c>
      <c r="T86" s="777">
        <v>1</v>
      </c>
      <c r="U86" s="777">
        <v>1</v>
      </c>
      <c r="V86" s="63">
        <v>1</v>
      </c>
      <c r="W86" s="67" t="s">
        <v>50</v>
      </c>
      <c r="X86" s="68">
        <v>240</v>
      </c>
      <c r="Y86" s="68">
        <v>264</v>
      </c>
      <c r="Z86" s="68">
        <v>290</v>
      </c>
      <c r="AA86" s="68">
        <v>319</v>
      </c>
      <c r="AB86" s="68">
        <v>351</v>
      </c>
      <c r="AC86" s="101">
        <f>SUM(X86:AB86)</f>
        <v>1464</v>
      </c>
      <c r="AD86" s="70" t="s">
        <v>110</v>
      </c>
      <c r="AE86" s="70" t="s">
        <v>110</v>
      </c>
      <c r="AF86" s="70" t="s">
        <v>110</v>
      </c>
      <c r="AG86" s="70" t="s">
        <v>110</v>
      </c>
      <c r="AH86" s="70" t="s">
        <v>110</v>
      </c>
      <c r="AI86" s="103"/>
      <c r="AJ86" s="15" t="s">
        <v>319</v>
      </c>
      <c r="AK86" s="15" t="s">
        <v>320</v>
      </c>
      <c r="AL86" s="64" t="s">
        <v>416</v>
      </c>
      <c r="AM86" s="64"/>
      <c r="AN86" s="64"/>
      <c r="AO86" s="64"/>
      <c r="AP86" s="27"/>
      <c r="AQ86" s="27"/>
      <c r="AR86" s="27"/>
      <c r="AS86" s="27"/>
      <c r="AT86" s="27"/>
    </row>
    <row r="87" spans="1:46" ht="15.75" hidden="1" customHeight="1">
      <c r="A87" s="10">
        <v>46</v>
      </c>
      <c r="B87" s="72" t="s">
        <v>419</v>
      </c>
      <c r="C87" s="73" t="s">
        <v>420</v>
      </c>
      <c r="D87" s="73" t="s">
        <v>421</v>
      </c>
      <c r="E87" s="55" t="s">
        <v>97</v>
      </c>
      <c r="F87" s="56" t="s">
        <v>315</v>
      </c>
      <c r="G87" s="57" t="s">
        <v>422</v>
      </c>
      <c r="H87" s="58"/>
      <c r="I87" s="75" t="s">
        <v>217</v>
      </c>
      <c r="J87" s="12" t="s">
        <v>217</v>
      </c>
      <c r="K87" s="12" t="s">
        <v>217</v>
      </c>
      <c r="L87" s="76"/>
      <c r="M87" s="63">
        <v>0</v>
      </c>
      <c r="N87" s="64">
        <v>2023</v>
      </c>
      <c r="O87" s="779">
        <v>45444</v>
      </c>
      <c r="P87" s="780">
        <v>46905</v>
      </c>
      <c r="Q87" s="777">
        <v>1</v>
      </c>
      <c r="R87" s="777">
        <v>1</v>
      </c>
      <c r="S87" s="777">
        <v>1</v>
      </c>
      <c r="T87" s="777">
        <v>1</v>
      </c>
      <c r="U87" s="777">
        <v>1</v>
      </c>
      <c r="V87" s="63">
        <v>1</v>
      </c>
      <c r="W87" s="67" t="s">
        <v>50</v>
      </c>
      <c r="X87" s="68">
        <v>70</v>
      </c>
      <c r="Y87" s="68">
        <v>77</v>
      </c>
      <c r="Z87" s="68">
        <v>84</v>
      </c>
      <c r="AA87" s="68">
        <v>92</v>
      </c>
      <c r="AB87" s="68">
        <v>101</v>
      </c>
      <c r="AC87" s="174"/>
      <c r="AD87" s="70"/>
      <c r="AE87" s="70"/>
      <c r="AF87" s="70"/>
      <c r="AG87" s="70"/>
      <c r="AH87" s="70"/>
      <c r="AI87" s="227"/>
      <c r="AJ87" s="15" t="s">
        <v>319</v>
      </c>
      <c r="AK87" s="15" t="s">
        <v>320</v>
      </c>
      <c r="AL87" s="64" t="s">
        <v>423</v>
      </c>
      <c r="AM87" s="64"/>
      <c r="AN87" s="64"/>
      <c r="AO87" s="64"/>
      <c r="AP87" s="27"/>
      <c r="AQ87" s="27"/>
      <c r="AR87" s="27"/>
      <c r="AS87" s="27"/>
      <c r="AT87" s="27"/>
    </row>
    <row r="88" spans="1:46" ht="15.75" hidden="1" customHeight="1">
      <c r="A88" s="28"/>
      <c r="B88" s="79"/>
      <c r="C88" s="80"/>
      <c r="D88" s="80"/>
      <c r="E88" s="55" t="s">
        <v>97</v>
      </c>
      <c r="F88" s="56" t="s">
        <v>315</v>
      </c>
      <c r="G88" s="57" t="s">
        <v>424</v>
      </c>
      <c r="H88" s="58"/>
      <c r="I88" s="82"/>
      <c r="J88" s="30"/>
      <c r="K88" s="30"/>
      <c r="L88" s="83"/>
      <c r="M88" s="63">
        <v>0</v>
      </c>
      <c r="N88" s="64">
        <v>2023</v>
      </c>
      <c r="O88" s="779">
        <v>45444</v>
      </c>
      <c r="P88" s="780">
        <v>46905</v>
      </c>
      <c r="Q88" s="777">
        <v>1</v>
      </c>
      <c r="R88" s="777">
        <v>1</v>
      </c>
      <c r="S88" s="777">
        <v>1</v>
      </c>
      <c r="T88" s="777">
        <v>1</v>
      </c>
      <c r="U88" s="777">
        <v>1</v>
      </c>
      <c r="V88" s="63">
        <v>1</v>
      </c>
      <c r="W88" s="67" t="s">
        <v>50</v>
      </c>
      <c r="X88" s="68">
        <v>40</v>
      </c>
      <c r="Y88" s="68">
        <v>44</v>
      </c>
      <c r="Z88" s="68">
        <v>49</v>
      </c>
      <c r="AA88" s="68">
        <v>53</v>
      </c>
      <c r="AB88" s="68">
        <v>58</v>
      </c>
      <c r="AC88" s="157"/>
      <c r="AD88" s="70"/>
      <c r="AE88" s="70"/>
      <c r="AF88" s="70"/>
      <c r="AG88" s="70"/>
      <c r="AH88" s="70"/>
      <c r="AI88" s="158"/>
      <c r="AJ88" s="15" t="s">
        <v>319</v>
      </c>
      <c r="AK88" s="15" t="s">
        <v>320</v>
      </c>
      <c r="AL88" s="64" t="s">
        <v>423</v>
      </c>
      <c r="AM88" s="64"/>
      <c r="AN88" s="64"/>
      <c r="AO88" s="64"/>
      <c r="AP88" s="27"/>
      <c r="AQ88" s="27"/>
      <c r="AR88" s="27"/>
      <c r="AS88" s="27"/>
      <c r="AT88" s="27"/>
    </row>
    <row r="89" spans="1:46" ht="15.75" hidden="1" customHeight="1">
      <c r="A89" s="40"/>
      <c r="B89" s="84"/>
      <c r="C89" s="85"/>
      <c r="D89" s="85"/>
      <c r="E89" s="55" t="s">
        <v>97</v>
      </c>
      <c r="F89" s="56" t="s">
        <v>315</v>
      </c>
      <c r="G89" s="57" t="s">
        <v>425</v>
      </c>
      <c r="H89" s="285"/>
      <c r="I89" s="87"/>
      <c r="J89" s="42"/>
      <c r="K89" s="42"/>
      <c r="L89" s="88"/>
      <c r="M89" s="286">
        <v>0</v>
      </c>
      <c r="N89" s="143">
        <v>2023</v>
      </c>
      <c r="O89" s="804">
        <v>45444</v>
      </c>
      <c r="P89" s="780">
        <v>46905</v>
      </c>
      <c r="Q89" s="805">
        <v>1</v>
      </c>
      <c r="R89" s="805">
        <v>1</v>
      </c>
      <c r="S89" s="805">
        <v>1</v>
      </c>
      <c r="T89" s="805">
        <v>1</v>
      </c>
      <c r="U89" s="805">
        <v>1</v>
      </c>
      <c r="V89" s="286">
        <v>13</v>
      </c>
      <c r="W89" s="118" t="s">
        <v>50</v>
      </c>
      <c r="X89" s="288">
        <v>96</v>
      </c>
      <c r="Y89" s="288">
        <v>105.6</v>
      </c>
      <c r="Z89" s="288">
        <v>116</v>
      </c>
      <c r="AA89" s="288">
        <v>128</v>
      </c>
      <c r="AB89" s="288">
        <v>140.76</v>
      </c>
      <c r="AC89" s="101">
        <v>586</v>
      </c>
      <c r="AD89" s="289"/>
      <c r="AE89" s="289"/>
      <c r="AF89" s="289"/>
      <c r="AG89" s="289"/>
      <c r="AH89" s="289"/>
      <c r="AI89" s="103"/>
      <c r="AJ89" s="290" t="s">
        <v>319</v>
      </c>
      <c r="AK89" s="290" t="s">
        <v>426</v>
      </c>
      <c r="AL89" s="64" t="s">
        <v>423</v>
      </c>
      <c r="AM89" s="286"/>
      <c r="AN89" s="286"/>
      <c r="AO89" s="286"/>
      <c r="AP89" s="27"/>
      <c r="AQ89" s="27"/>
      <c r="AR89" s="27"/>
      <c r="AS89" s="27"/>
      <c r="AT89" s="27"/>
    </row>
    <row r="90" spans="1:46" ht="15.75" hidden="1" customHeight="1">
      <c r="A90" s="10">
        <v>47</v>
      </c>
      <c r="B90" s="291" t="s">
        <v>427</v>
      </c>
      <c r="C90" s="191" t="s">
        <v>428</v>
      </c>
      <c r="D90" s="292" t="s">
        <v>429</v>
      </c>
      <c r="E90" s="73" t="s">
        <v>97</v>
      </c>
      <c r="F90" s="56" t="s">
        <v>430</v>
      </c>
      <c r="G90" s="293" t="s">
        <v>431</v>
      </c>
      <c r="H90" s="94" t="s">
        <v>432</v>
      </c>
      <c r="I90" s="16"/>
      <c r="J90" s="294" t="s">
        <v>433</v>
      </c>
      <c r="K90" s="294" t="s">
        <v>434</v>
      </c>
      <c r="L90" s="295"/>
      <c r="M90" s="287"/>
      <c r="N90" s="287"/>
      <c r="O90" s="804">
        <v>45297</v>
      </c>
      <c r="P90" s="804">
        <v>46758</v>
      </c>
      <c r="Q90" s="805">
        <v>1</v>
      </c>
      <c r="R90" s="805">
        <v>1</v>
      </c>
      <c r="S90" s="805">
        <v>1</v>
      </c>
      <c r="T90" s="805">
        <v>1</v>
      </c>
      <c r="U90" s="805">
        <v>1</v>
      </c>
      <c r="V90" s="286">
        <v>13</v>
      </c>
      <c r="W90" s="118" t="s">
        <v>50</v>
      </c>
      <c r="X90" s="296">
        <v>96</v>
      </c>
      <c r="Y90" s="296">
        <v>106</v>
      </c>
      <c r="Z90" s="296">
        <v>116</v>
      </c>
      <c r="AA90" s="296">
        <v>128</v>
      </c>
      <c r="AB90" s="296">
        <v>141</v>
      </c>
      <c r="AC90" s="297">
        <v>586</v>
      </c>
      <c r="AD90" s="289"/>
      <c r="AE90" s="289"/>
      <c r="AF90" s="289"/>
      <c r="AG90" s="289"/>
      <c r="AH90" s="289"/>
      <c r="AI90" s="158"/>
      <c r="AJ90" s="298" t="s">
        <v>435</v>
      </c>
      <c r="AK90" s="286" t="s">
        <v>426</v>
      </c>
      <c r="AL90" s="286" t="s">
        <v>436</v>
      </c>
      <c r="AM90" s="299"/>
      <c r="AN90" s="299"/>
      <c r="AO90" s="299"/>
      <c r="AP90" s="27"/>
      <c r="AQ90" s="27"/>
      <c r="AR90" s="27"/>
      <c r="AS90" s="27"/>
      <c r="AT90" s="27"/>
    </row>
    <row r="91" spans="1:46" ht="15.75" hidden="1" customHeight="1">
      <c r="A91" s="40"/>
      <c r="B91" s="300"/>
      <c r="C91" s="197"/>
      <c r="D91" s="301"/>
      <c r="E91" s="85"/>
      <c r="F91" s="56" t="s">
        <v>430</v>
      </c>
      <c r="G91" s="302" t="s">
        <v>437</v>
      </c>
      <c r="H91" s="94" t="s">
        <v>438</v>
      </c>
      <c r="I91" s="303"/>
      <c r="J91" s="304"/>
      <c r="K91" s="304"/>
      <c r="L91" s="305"/>
      <c r="M91" s="286"/>
      <c r="N91" s="286"/>
      <c r="O91" s="805">
        <v>1</v>
      </c>
      <c r="P91" s="805">
        <v>1</v>
      </c>
      <c r="Q91" s="805">
        <v>13</v>
      </c>
      <c r="R91" s="805">
        <v>1</v>
      </c>
      <c r="S91" s="805">
        <v>1</v>
      </c>
      <c r="T91" s="805">
        <v>1</v>
      </c>
      <c r="U91" s="805">
        <v>1</v>
      </c>
      <c r="V91" s="286">
        <v>13</v>
      </c>
      <c r="W91" s="306" t="s">
        <v>50</v>
      </c>
      <c r="X91" s="307" t="s">
        <v>439</v>
      </c>
      <c r="Y91" s="307" t="s">
        <v>440</v>
      </c>
      <c r="Z91" s="307" t="s">
        <v>440</v>
      </c>
      <c r="AA91" s="307" t="s">
        <v>440</v>
      </c>
      <c r="AB91" s="307" t="s">
        <v>440</v>
      </c>
      <c r="AC91" s="308"/>
      <c r="AD91" s="309"/>
      <c r="AE91" s="309"/>
      <c r="AF91" s="309"/>
      <c r="AG91" s="309"/>
      <c r="AH91" s="309"/>
      <c r="AI91" s="103"/>
      <c r="AJ91" s="298" t="s">
        <v>435</v>
      </c>
      <c r="AK91" s="299" t="s">
        <v>426</v>
      </c>
      <c r="AL91" s="299" t="s">
        <v>436</v>
      </c>
      <c r="AM91" s="299"/>
      <c r="AN91" s="299"/>
      <c r="AO91" s="299"/>
      <c r="AP91" s="27"/>
      <c r="AQ91" s="27"/>
      <c r="AR91" s="27"/>
      <c r="AS91" s="27"/>
      <c r="AT91" s="27"/>
    </row>
    <row r="92" spans="1:46" ht="15.75" hidden="1" customHeight="1">
      <c r="A92" s="10">
        <v>48</v>
      </c>
      <c r="B92" s="310" t="s">
        <v>441</v>
      </c>
      <c r="C92" s="191" t="s">
        <v>442</v>
      </c>
      <c r="D92" s="292" t="s">
        <v>443</v>
      </c>
      <c r="E92" s="73" t="s">
        <v>97</v>
      </c>
      <c r="F92" s="56" t="s">
        <v>430</v>
      </c>
      <c r="G92" s="302" t="s">
        <v>444</v>
      </c>
      <c r="H92" s="12" t="s">
        <v>445</v>
      </c>
      <c r="I92" s="16"/>
      <c r="J92" s="17" t="s">
        <v>433</v>
      </c>
      <c r="K92" s="17" t="s">
        <v>434</v>
      </c>
      <c r="L92" s="295"/>
      <c r="M92" s="311"/>
      <c r="N92" s="287"/>
      <c r="O92" s="806">
        <v>45297</v>
      </c>
      <c r="P92" s="804">
        <v>46758</v>
      </c>
      <c r="Q92" s="807">
        <v>1</v>
      </c>
      <c r="R92" s="807">
        <v>0</v>
      </c>
      <c r="S92" s="807">
        <v>0</v>
      </c>
      <c r="T92" s="807">
        <v>0</v>
      </c>
      <c r="U92" s="807">
        <v>1</v>
      </c>
      <c r="V92" s="299">
        <v>4</v>
      </c>
      <c r="W92" s="312">
        <v>111</v>
      </c>
      <c r="X92" s="313">
        <v>100</v>
      </c>
      <c r="Y92" s="307" t="s">
        <v>446</v>
      </c>
      <c r="Z92" s="307" t="s">
        <v>446</v>
      </c>
      <c r="AA92" s="307" t="s">
        <v>446</v>
      </c>
      <c r="AB92" s="313">
        <v>145</v>
      </c>
      <c r="AC92" s="314">
        <v>706</v>
      </c>
      <c r="AD92" s="309"/>
      <c r="AE92" s="309"/>
      <c r="AF92" s="309"/>
      <c r="AG92" s="309"/>
      <c r="AH92" s="309"/>
      <c r="AI92" s="227"/>
      <c r="AJ92" s="298" t="s">
        <v>435</v>
      </c>
      <c r="AK92" s="299" t="s">
        <v>426</v>
      </c>
      <c r="AL92" s="299" t="s">
        <v>447</v>
      </c>
      <c r="AM92" s="299"/>
      <c r="AN92" s="299"/>
      <c r="AO92" s="299"/>
      <c r="AP92" s="27"/>
      <c r="AQ92" s="27"/>
      <c r="AR92" s="27"/>
      <c r="AS92" s="27"/>
      <c r="AT92" s="27"/>
    </row>
    <row r="93" spans="1:46" ht="15.75" hidden="1" customHeight="1">
      <c r="A93" s="28"/>
      <c r="B93" s="315"/>
      <c r="C93" s="250"/>
      <c r="D93" s="250"/>
      <c r="E93" s="80"/>
      <c r="F93" s="56"/>
      <c r="G93" s="302" t="s">
        <v>448</v>
      </c>
      <c r="H93" s="42"/>
      <c r="I93" s="316"/>
      <c r="J93" s="317"/>
      <c r="K93" s="317"/>
      <c r="L93" s="318"/>
      <c r="M93" s="311"/>
      <c r="N93" s="311"/>
      <c r="O93" s="806">
        <v>45297</v>
      </c>
      <c r="P93" s="806">
        <v>46758</v>
      </c>
      <c r="Q93" s="807" t="s">
        <v>292</v>
      </c>
      <c r="R93" s="807">
        <v>0</v>
      </c>
      <c r="S93" s="807">
        <v>0</v>
      </c>
      <c r="T93" s="807">
        <v>0</v>
      </c>
      <c r="U93" s="807">
        <v>1</v>
      </c>
      <c r="V93" s="299">
        <v>4</v>
      </c>
      <c r="W93" s="306" t="s">
        <v>50</v>
      </c>
      <c r="X93" s="313">
        <v>85</v>
      </c>
      <c r="Y93" s="307" t="s">
        <v>446</v>
      </c>
      <c r="Z93" s="307" t="s">
        <v>446</v>
      </c>
      <c r="AA93" s="307" t="s">
        <v>446</v>
      </c>
      <c r="AB93" s="313">
        <v>111</v>
      </c>
      <c r="AC93" s="319"/>
      <c r="AD93" s="309"/>
      <c r="AE93" s="309"/>
      <c r="AF93" s="309"/>
      <c r="AG93" s="309"/>
      <c r="AH93" s="309"/>
      <c r="AI93" s="227"/>
      <c r="AJ93" s="298" t="s">
        <v>435</v>
      </c>
      <c r="AK93" s="299" t="s">
        <v>426</v>
      </c>
      <c r="AL93" s="299" t="s">
        <v>447</v>
      </c>
      <c r="AM93" s="299"/>
      <c r="AN93" s="299"/>
      <c r="AO93" s="299"/>
      <c r="AP93" s="27"/>
      <c r="AQ93" s="27"/>
      <c r="AR93" s="27"/>
      <c r="AS93" s="27"/>
      <c r="AT93" s="27"/>
    </row>
    <row r="94" spans="1:46" ht="102.75" hidden="1" customHeight="1">
      <c r="A94" s="28"/>
      <c r="B94" s="315"/>
      <c r="C94" s="250"/>
      <c r="D94" s="320"/>
      <c r="E94" s="80"/>
      <c r="F94" s="74" t="s">
        <v>430</v>
      </c>
      <c r="G94" s="321" t="s">
        <v>449</v>
      </c>
      <c r="H94" s="12" t="s">
        <v>450</v>
      </c>
      <c r="I94" s="316"/>
      <c r="J94" s="317"/>
      <c r="K94" s="317"/>
      <c r="L94" s="318"/>
      <c r="M94" s="322"/>
      <c r="N94" s="323"/>
      <c r="O94" s="808">
        <v>0</v>
      </c>
      <c r="P94" s="809">
        <v>1</v>
      </c>
      <c r="Q94" s="810">
        <v>4</v>
      </c>
      <c r="R94" s="811">
        <v>0</v>
      </c>
      <c r="S94" s="811">
        <v>0</v>
      </c>
      <c r="T94" s="811">
        <v>0</v>
      </c>
      <c r="U94" s="811">
        <v>1</v>
      </c>
      <c r="V94" s="324">
        <v>4</v>
      </c>
      <c r="W94" s="325" t="s">
        <v>50</v>
      </c>
      <c r="X94" s="326">
        <v>115</v>
      </c>
      <c r="Y94" s="327" t="s">
        <v>446</v>
      </c>
      <c r="Z94" s="327" t="s">
        <v>446</v>
      </c>
      <c r="AA94" s="327" t="s">
        <v>446</v>
      </c>
      <c r="AB94" s="326">
        <v>150</v>
      </c>
      <c r="AC94" s="319"/>
      <c r="AD94" s="328"/>
      <c r="AE94" s="328"/>
      <c r="AF94" s="328"/>
      <c r="AG94" s="328"/>
      <c r="AH94" s="165"/>
      <c r="AI94" s="158"/>
      <c r="AJ94" s="329" t="s">
        <v>435</v>
      </c>
      <c r="AK94" s="324" t="s">
        <v>426</v>
      </c>
      <c r="AL94" s="324" t="s">
        <v>447</v>
      </c>
      <c r="AM94" s="324"/>
      <c r="AN94" s="324"/>
      <c r="AO94" s="324"/>
      <c r="AP94" s="27"/>
      <c r="AQ94" s="27"/>
      <c r="AR94" s="27"/>
      <c r="AS94" s="27"/>
      <c r="AT94" s="27"/>
    </row>
    <row r="95" spans="1:46" ht="25.5" hidden="1" customHeight="1">
      <c r="A95" s="40"/>
      <c r="B95" s="330"/>
      <c r="C95" s="197"/>
      <c r="D95" s="301"/>
      <c r="E95" s="85"/>
      <c r="F95" s="86"/>
      <c r="G95" s="331"/>
      <c r="H95" s="42"/>
      <c r="I95" s="303"/>
      <c r="J95" s="332"/>
      <c r="K95" s="332"/>
      <c r="L95" s="305"/>
      <c r="M95" s="333"/>
      <c r="N95" s="334"/>
      <c r="O95" s="812"/>
      <c r="P95" s="813"/>
      <c r="Q95" s="807"/>
      <c r="R95" s="814"/>
      <c r="S95" s="814"/>
      <c r="T95" s="814"/>
      <c r="U95" s="814"/>
      <c r="V95" s="335"/>
      <c r="W95" s="336"/>
      <c r="X95" s="337"/>
      <c r="Y95" s="338"/>
      <c r="Z95" s="338"/>
      <c r="AA95" s="338"/>
      <c r="AB95" s="337"/>
      <c r="AC95" s="339"/>
      <c r="AD95" s="340"/>
      <c r="AE95" s="340"/>
      <c r="AF95" s="340"/>
      <c r="AG95" s="340"/>
      <c r="AH95" s="203"/>
      <c r="AI95" s="103"/>
      <c r="AJ95" s="341"/>
      <c r="AK95" s="335"/>
      <c r="AL95" s="335"/>
      <c r="AM95" s="335"/>
      <c r="AN95" s="335"/>
      <c r="AO95" s="335"/>
      <c r="AP95" s="27"/>
      <c r="AQ95" s="27"/>
      <c r="AR95" s="27"/>
      <c r="AS95" s="27"/>
      <c r="AT95" s="27"/>
    </row>
    <row r="96" spans="1:46" ht="15.75" hidden="1" customHeight="1">
      <c r="A96" s="10">
        <v>49</v>
      </c>
      <c r="B96" s="310" t="s">
        <v>451</v>
      </c>
      <c r="C96" s="191" t="s">
        <v>452</v>
      </c>
      <c r="D96" s="292" t="s">
        <v>453</v>
      </c>
      <c r="E96" s="55" t="s">
        <v>97</v>
      </c>
      <c r="F96" s="56" t="s">
        <v>430</v>
      </c>
      <c r="G96" s="302" t="s">
        <v>454</v>
      </c>
      <c r="H96" s="94" t="s">
        <v>432</v>
      </c>
      <c r="I96" s="16"/>
      <c r="J96" s="17" t="s">
        <v>433</v>
      </c>
      <c r="K96" s="17" t="s">
        <v>434</v>
      </c>
      <c r="L96" s="295"/>
      <c r="M96" s="311"/>
      <c r="N96" s="287"/>
      <c r="O96" s="806">
        <v>45297</v>
      </c>
      <c r="P96" s="804">
        <v>46758</v>
      </c>
      <c r="Q96" s="815">
        <v>0.15</v>
      </c>
      <c r="R96" s="815">
        <v>0.15</v>
      </c>
      <c r="S96" s="815">
        <v>0.1</v>
      </c>
      <c r="T96" s="815">
        <v>0.1</v>
      </c>
      <c r="U96" s="815">
        <v>0.1</v>
      </c>
      <c r="V96" s="342">
        <v>1</v>
      </c>
      <c r="W96" s="343" t="s">
        <v>50</v>
      </c>
      <c r="X96" s="313">
        <v>168</v>
      </c>
      <c r="Y96" s="313">
        <v>185</v>
      </c>
      <c r="Z96" s="313">
        <v>203</v>
      </c>
      <c r="AA96" s="313">
        <v>223</v>
      </c>
      <c r="AB96" s="313">
        <v>245</v>
      </c>
      <c r="AC96" s="344">
        <v>1.19</v>
      </c>
      <c r="AD96" s="309"/>
      <c r="AE96" s="309"/>
      <c r="AF96" s="309"/>
      <c r="AG96" s="309"/>
      <c r="AH96" s="309"/>
      <c r="AI96" s="158"/>
      <c r="AJ96" s="298" t="s">
        <v>435</v>
      </c>
      <c r="AK96" s="299" t="s">
        <v>426</v>
      </c>
      <c r="AL96" s="299" t="s">
        <v>436</v>
      </c>
      <c r="AM96" s="299"/>
      <c r="AN96" s="299"/>
      <c r="AO96" s="299"/>
      <c r="AP96" s="27"/>
      <c r="AQ96" s="27"/>
      <c r="AR96" s="27"/>
      <c r="AS96" s="27"/>
      <c r="AT96" s="27"/>
    </row>
    <row r="97" spans="1:46" ht="15.75" hidden="1" customHeight="1">
      <c r="A97" s="40"/>
      <c r="B97" s="330"/>
      <c r="C97" s="197"/>
      <c r="D97" s="301"/>
      <c r="E97" s="55" t="s">
        <v>97</v>
      </c>
      <c r="F97" s="56" t="s">
        <v>430</v>
      </c>
      <c r="G97" s="302" t="s">
        <v>455</v>
      </c>
      <c r="H97" s="94" t="s">
        <v>456</v>
      </c>
      <c r="I97" s="303"/>
      <c r="J97" s="332"/>
      <c r="K97" s="332"/>
      <c r="L97" s="305"/>
      <c r="M97" s="342"/>
      <c r="N97" s="342"/>
      <c r="O97" s="815">
        <v>0.1</v>
      </c>
      <c r="P97" s="815">
        <v>0.1</v>
      </c>
      <c r="Q97" s="815">
        <v>1</v>
      </c>
      <c r="R97" s="815">
        <v>0.15</v>
      </c>
      <c r="S97" s="815">
        <v>0.1</v>
      </c>
      <c r="T97" s="815">
        <v>0.1</v>
      </c>
      <c r="U97" s="815">
        <v>0.1</v>
      </c>
      <c r="V97" s="342">
        <v>1</v>
      </c>
      <c r="W97" s="306" t="s">
        <v>50</v>
      </c>
      <c r="X97" s="313">
        <v>27</v>
      </c>
      <c r="Y97" s="313">
        <v>30</v>
      </c>
      <c r="Z97" s="313">
        <v>33</v>
      </c>
      <c r="AA97" s="313">
        <v>36</v>
      </c>
      <c r="AB97" s="313">
        <v>40</v>
      </c>
      <c r="AC97" s="308"/>
      <c r="AD97" s="309"/>
      <c r="AE97" s="309"/>
      <c r="AF97" s="309"/>
      <c r="AG97" s="309"/>
      <c r="AH97" s="309"/>
      <c r="AI97" s="103"/>
      <c r="AJ97" s="298" t="s">
        <v>435</v>
      </c>
      <c r="AK97" s="299" t="s">
        <v>426</v>
      </c>
      <c r="AL97" s="299" t="s">
        <v>436</v>
      </c>
      <c r="AM97" s="299"/>
      <c r="AN97" s="299"/>
      <c r="AO97" s="299"/>
      <c r="AP97" s="27"/>
      <c r="AQ97" s="27"/>
      <c r="AR97" s="27"/>
      <c r="AS97" s="27"/>
      <c r="AT97" s="27"/>
    </row>
    <row r="98" spans="1:46" ht="15.75" hidden="1" customHeight="1">
      <c r="A98" s="10">
        <v>50</v>
      </c>
      <c r="B98" s="310" t="s">
        <v>457</v>
      </c>
      <c r="C98" s="191" t="s">
        <v>458</v>
      </c>
      <c r="D98" s="292" t="s">
        <v>459</v>
      </c>
      <c r="E98" s="55" t="s">
        <v>97</v>
      </c>
      <c r="F98" s="56" t="s">
        <v>430</v>
      </c>
      <c r="G98" s="302" t="s">
        <v>460</v>
      </c>
      <c r="H98" s="94" t="s">
        <v>461</v>
      </c>
      <c r="I98" s="16"/>
      <c r="J98" s="17" t="s">
        <v>433</v>
      </c>
      <c r="K98" s="17" t="s">
        <v>434</v>
      </c>
      <c r="L98" s="295"/>
      <c r="M98" s="345"/>
      <c r="N98" s="346"/>
      <c r="O98" s="816">
        <v>45658</v>
      </c>
      <c r="P98" s="817">
        <v>46758</v>
      </c>
      <c r="Q98" s="818">
        <v>0</v>
      </c>
      <c r="R98" s="818">
        <v>2</v>
      </c>
      <c r="S98" s="818">
        <v>2</v>
      </c>
      <c r="T98" s="818">
        <v>2</v>
      </c>
      <c r="U98" s="818">
        <v>0</v>
      </c>
      <c r="V98" s="347">
        <v>18</v>
      </c>
      <c r="W98" s="306" t="s">
        <v>50</v>
      </c>
      <c r="X98" s="313">
        <v>168</v>
      </c>
      <c r="Y98" s="313">
        <v>185</v>
      </c>
      <c r="Z98" s="313">
        <v>203</v>
      </c>
      <c r="AA98" s="313">
        <v>223</v>
      </c>
      <c r="AB98" s="313">
        <v>0</v>
      </c>
      <c r="AC98" s="344">
        <v>1.0309999999999999</v>
      </c>
      <c r="AD98" s="309"/>
      <c r="AE98" s="309"/>
      <c r="AF98" s="309"/>
      <c r="AG98" s="309"/>
      <c r="AH98" s="309"/>
      <c r="AI98" s="158"/>
      <c r="AJ98" s="298" t="s">
        <v>435</v>
      </c>
      <c r="AK98" s="299" t="s">
        <v>426</v>
      </c>
      <c r="AL98" s="299" t="s">
        <v>436</v>
      </c>
      <c r="AM98" s="299"/>
      <c r="AN98" s="299"/>
      <c r="AO98" s="299"/>
      <c r="AP98" s="27"/>
      <c r="AQ98" s="27"/>
      <c r="AR98" s="27"/>
      <c r="AS98" s="27"/>
      <c r="AT98" s="27"/>
    </row>
    <row r="99" spans="1:46" ht="15.75" hidden="1" customHeight="1">
      <c r="A99" s="40"/>
      <c r="B99" s="330"/>
      <c r="C99" s="197"/>
      <c r="D99" s="301"/>
      <c r="E99" s="55" t="s">
        <v>97</v>
      </c>
      <c r="F99" s="56" t="s">
        <v>430</v>
      </c>
      <c r="G99" s="302" t="s">
        <v>462</v>
      </c>
      <c r="H99" s="94" t="s">
        <v>463</v>
      </c>
      <c r="I99" s="303"/>
      <c r="J99" s="332"/>
      <c r="K99" s="332"/>
      <c r="L99" s="305"/>
      <c r="M99" s="345"/>
      <c r="N99" s="345"/>
      <c r="O99" s="816">
        <v>45658</v>
      </c>
      <c r="P99" s="816">
        <v>46758</v>
      </c>
      <c r="Q99" s="818">
        <v>0</v>
      </c>
      <c r="R99" s="818">
        <v>2</v>
      </c>
      <c r="S99" s="818">
        <v>2</v>
      </c>
      <c r="T99" s="818">
        <v>2</v>
      </c>
      <c r="U99" s="818">
        <v>0</v>
      </c>
      <c r="V99" s="347">
        <v>18</v>
      </c>
      <c r="W99" s="306" t="s">
        <v>50</v>
      </c>
      <c r="X99" s="313">
        <v>54</v>
      </c>
      <c r="Y99" s="313">
        <v>60</v>
      </c>
      <c r="Z99" s="313">
        <v>66</v>
      </c>
      <c r="AA99" s="313">
        <v>72</v>
      </c>
      <c r="AB99" s="313">
        <v>0</v>
      </c>
      <c r="AC99" s="348"/>
      <c r="AD99" s="309"/>
      <c r="AE99" s="309"/>
      <c r="AF99" s="309"/>
      <c r="AG99" s="309"/>
      <c r="AH99" s="309"/>
      <c r="AI99" s="103"/>
      <c r="AJ99" s="298" t="s">
        <v>435</v>
      </c>
      <c r="AK99" s="299" t="s">
        <v>426</v>
      </c>
      <c r="AL99" s="299" t="s">
        <v>436</v>
      </c>
      <c r="AM99" s="299"/>
      <c r="AN99" s="299"/>
      <c r="AO99" s="299"/>
      <c r="AP99" s="27"/>
      <c r="AQ99" s="27"/>
      <c r="AR99" s="27"/>
      <c r="AS99" s="27"/>
      <c r="AT99" s="27"/>
    </row>
    <row r="100" spans="1:46" ht="15.75" hidden="1" customHeight="1">
      <c r="A100" s="349">
        <v>51</v>
      </c>
      <c r="B100" s="350" t="s">
        <v>464</v>
      </c>
      <c r="C100" s="351" t="s">
        <v>465</v>
      </c>
      <c r="D100" s="352" t="s">
        <v>466</v>
      </c>
      <c r="E100" s="353" t="s">
        <v>97</v>
      </c>
      <c r="F100" s="354" t="s">
        <v>430</v>
      </c>
      <c r="G100" s="355" t="s">
        <v>467</v>
      </c>
      <c r="H100" s="356" t="s">
        <v>468</v>
      </c>
      <c r="I100" s="357"/>
      <c r="J100" s="351" t="s">
        <v>433</v>
      </c>
      <c r="K100" s="351" t="s">
        <v>434</v>
      </c>
      <c r="L100" s="358"/>
      <c r="M100" s="359">
        <v>0</v>
      </c>
      <c r="N100" s="360">
        <v>2023</v>
      </c>
      <c r="O100" s="816">
        <v>45297</v>
      </c>
      <c r="P100" s="816">
        <v>46758</v>
      </c>
      <c r="Q100" s="819">
        <v>1</v>
      </c>
      <c r="R100" s="819">
        <v>1</v>
      </c>
      <c r="S100" s="819">
        <v>1</v>
      </c>
      <c r="T100" s="819">
        <v>1</v>
      </c>
      <c r="U100" s="819">
        <v>1</v>
      </c>
      <c r="V100" s="361">
        <v>1</v>
      </c>
      <c r="W100" s="362" t="s">
        <v>50</v>
      </c>
      <c r="X100" s="363">
        <v>168</v>
      </c>
      <c r="Y100" s="363">
        <v>185</v>
      </c>
      <c r="Z100" s="363">
        <v>203</v>
      </c>
      <c r="AA100" s="363">
        <v>223</v>
      </c>
      <c r="AB100" s="363">
        <v>246</v>
      </c>
      <c r="AC100" s="364">
        <v>1.333</v>
      </c>
      <c r="AD100" s="365"/>
      <c r="AE100" s="365"/>
      <c r="AF100" s="365"/>
      <c r="AG100" s="365"/>
      <c r="AH100" s="365"/>
      <c r="AI100" s="158"/>
      <c r="AJ100" s="366" t="s">
        <v>435</v>
      </c>
      <c r="AK100" s="366" t="s">
        <v>426</v>
      </c>
      <c r="AL100" s="367" t="s">
        <v>469</v>
      </c>
      <c r="AM100" s="367" t="s">
        <v>435</v>
      </c>
      <c r="AN100" s="367" t="s">
        <v>470</v>
      </c>
      <c r="AO100" s="367" t="s">
        <v>471</v>
      </c>
      <c r="AP100" s="368"/>
      <c r="AQ100" s="368"/>
      <c r="AR100" s="368"/>
      <c r="AS100" s="368"/>
      <c r="AT100" s="368"/>
    </row>
    <row r="101" spans="1:46" ht="129.75" hidden="1" customHeight="1">
      <c r="A101" s="369"/>
      <c r="B101" s="370"/>
      <c r="C101" s="371"/>
      <c r="D101" s="372"/>
      <c r="E101" s="353" t="s">
        <v>97</v>
      </c>
      <c r="F101" s="354" t="s">
        <v>430</v>
      </c>
      <c r="G101" s="355" t="s">
        <v>472</v>
      </c>
      <c r="H101" s="356" t="s">
        <v>473</v>
      </c>
      <c r="I101" s="373"/>
      <c r="J101" s="371"/>
      <c r="K101" s="371"/>
      <c r="L101" s="374"/>
      <c r="M101" s="359">
        <v>1</v>
      </c>
      <c r="N101" s="360">
        <v>2023</v>
      </c>
      <c r="O101" s="816">
        <v>45297</v>
      </c>
      <c r="P101" s="816">
        <v>46758</v>
      </c>
      <c r="Q101" s="819">
        <v>1</v>
      </c>
      <c r="R101" s="819">
        <v>1</v>
      </c>
      <c r="S101" s="819">
        <v>1</v>
      </c>
      <c r="T101" s="819">
        <v>1</v>
      </c>
      <c r="U101" s="819">
        <v>1</v>
      </c>
      <c r="V101" s="361">
        <v>1</v>
      </c>
      <c r="W101" s="362" t="s">
        <v>50</v>
      </c>
      <c r="X101" s="363">
        <v>50</v>
      </c>
      <c r="Y101" s="363">
        <v>55</v>
      </c>
      <c r="Z101" s="363">
        <v>61</v>
      </c>
      <c r="AA101" s="363">
        <v>67</v>
      </c>
      <c r="AB101" s="363">
        <v>75</v>
      </c>
      <c r="AC101" s="375"/>
      <c r="AD101" s="365"/>
      <c r="AE101" s="365"/>
      <c r="AF101" s="365"/>
      <c r="AG101" s="365"/>
      <c r="AH101" s="365"/>
      <c r="AI101" s="103">
        <f>45*4</f>
        <v>180</v>
      </c>
      <c r="AJ101" s="366" t="s">
        <v>435</v>
      </c>
      <c r="AK101" s="366" t="s">
        <v>426</v>
      </c>
      <c r="AL101" s="367" t="s">
        <v>469</v>
      </c>
      <c r="AM101" s="367" t="s">
        <v>435</v>
      </c>
      <c r="AN101" s="367" t="s">
        <v>470</v>
      </c>
      <c r="AO101" s="367" t="s">
        <v>471</v>
      </c>
      <c r="AP101" s="368"/>
      <c r="AQ101" s="368"/>
      <c r="AR101" s="368"/>
      <c r="AS101" s="368"/>
      <c r="AT101" s="368"/>
    </row>
    <row r="102" spans="1:46" ht="409.5" hidden="1" customHeight="1">
      <c r="A102" s="10">
        <v>52</v>
      </c>
      <c r="B102" s="310" t="s">
        <v>474</v>
      </c>
      <c r="C102" s="191" t="s">
        <v>475</v>
      </c>
      <c r="D102" s="292" t="s">
        <v>476</v>
      </c>
      <c r="E102" s="55" t="s">
        <v>97</v>
      </c>
      <c r="F102" s="56" t="s">
        <v>430</v>
      </c>
      <c r="G102" s="355" t="s">
        <v>477</v>
      </c>
      <c r="H102" s="17" t="s">
        <v>478</v>
      </c>
      <c r="I102" s="16"/>
      <c r="J102" s="17" t="s">
        <v>433</v>
      </c>
      <c r="K102" s="17" t="s">
        <v>434</v>
      </c>
      <c r="L102" s="295"/>
      <c r="M102" s="376">
        <v>1</v>
      </c>
      <c r="N102" s="377">
        <v>1</v>
      </c>
      <c r="O102" s="816">
        <v>45297</v>
      </c>
      <c r="P102" s="816">
        <v>46758</v>
      </c>
      <c r="Q102" s="819">
        <v>1</v>
      </c>
      <c r="R102" s="819">
        <v>1</v>
      </c>
      <c r="S102" s="819">
        <v>1</v>
      </c>
      <c r="T102" s="819">
        <v>1</v>
      </c>
      <c r="U102" s="819">
        <v>1</v>
      </c>
      <c r="V102" s="361">
        <v>1</v>
      </c>
      <c r="W102" s="343" t="s">
        <v>50</v>
      </c>
      <c r="X102" s="363">
        <v>100</v>
      </c>
      <c r="Y102" s="378" t="s">
        <v>446</v>
      </c>
      <c r="Z102" s="378" t="s">
        <v>446</v>
      </c>
      <c r="AA102" s="378" t="s">
        <v>446</v>
      </c>
      <c r="AB102" s="363">
        <v>145</v>
      </c>
      <c r="AC102" s="379">
        <v>706</v>
      </c>
      <c r="AD102" s="328">
        <v>45</v>
      </c>
      <c r="AE102" s="328">
        <v>45</v>
      </c>
      <c r="AF102" s="328">
        <v>45</v>
      </c>
      <c r="AG102" s="328">
        <v>45</v>
      </c>
      <c r="AH102" s="328">
        <v>45</v>
      </c>
      <c r="AI102" s="227"/>
      <c r="AJ102" s="298" t="s">
        <v>435</v>
      </c>
      <c r="AK102" s="298" t="s">
        <v>426</v>
      </c>
      <c r="AL102" s="299" t="s">
        <v>479</v>
      </c>
      <c r="AM102" s="299"/>
      <c r="AN102" s="299"/>
      <c r="AO102" s="299"/>
      <c r="AP102" s="27"/>
      <c r="AQ102" s="27"/>
      <c r="AR102" s="27"/>
      <c r="AS102" s="27"/>
      <c r="AT102" s="27"/>
    </row>
    <row r="103" spans="1:46" ht="15.75" hidden="1" customHeight="1">
      <c r="A103" s="28"/>
      <c r="B103" s="315"/>
      <c r="C103" s="250"/>
      <c r="D103" s="320"/>
      <c r="E103" s="55" t="s">
        <v>97</v>
      </c>
      <c r="F103" s="56" t="s">
        <v>430</v>
      </c>
      <c r="G103" s="355" t="s">
        <v>480</v>
      </c>
      <c r="H103" s="42"/>
      <c r="I103" s="316"/>
      <c r="J103" s="317"/>
      <c r="K103" s="317"/>
      <c r="L103" s="318"/>
      <c r="M103" s="376">
        <v>1</v>
      </c>
      <c r="N103" s="377">
        <v>1</v>
      </c>
      <c r="O103" s="819">
        <v>1</v>
      </c>
      <c r="P103" s="819">
        <v>1</v>
      </c>
      <c r="Q103" s="819">
        <v>1</v>
      </c>
      <c r="R103" s="819">
        <v>1</v>
      </c>
      <c r="S103" s="819">
        <v>1</v>
      </c>
      <c r="T103" s="819">
        <v>1</v>
      </c>
      <c r="U103" s="819">
        <v>1</v>
      </c>
      <c r="V103" s="361">
        <v>1</v>
      </c>
      <c r="W103" s="343" t="s">
        <v>50</v>
      </c>
      <c r="X103" s="363">
        <v>85</v>
      </c>
      <c r="Y103" s="378" t="s">
        <v>446</v>
      </c>
      <c r="Z103" s="378" t="s">
        <v>446</v>
      </c>
      <c r="AA103" s="378" t="s">
        <v>446</v>
      </c>
      <c r="AB103" s="363">
        <v>111</v>
      </c>
      <c r="AC103" s="380"/>
      <c r="AD103" s="340"/>
      <c r="AE103" s="340"/>
      <c r="AF103" s="340"/>
      <c r="AG103" s="340"/>
      <c r="AH103" s="340"/>
      <c r="AI103" s="158"/>
      <c r="AJ103" s="298" t="s">
        <v>435</v>
      </c>
      <c r="AK103" s="298" t="s">
        <v>426</v>
      </c>
      <c r="AL103" s="299" t="s">
        <v>479</v>
      </c>
      <c r="AM103" s="299"/>
      <c r="AN103" s="299"/>
      <c r="AO103" s="299"/>
      <c r="AP103" s="27"/>
      <c r="AQ103" s="27"/>
      <c r="AR103" s="27"/>
      <c r="AS103" s="27"/>
      <c r="AT103" s="27"/>
    </row>
    <row r="104" spans="1:46" ht="15.75" hidden="1" customHeight="1">
      <c r="A104" s="40"/>
      <c r="B104" s="330"/>
      <c r="C104" s="197"/>
      <c r="D104" s="301"/>
      <c r="E104" s="55" t="s">
        <v>97</v>
      </c>
      <c r="F104" s="56" t="s">
        <v>430</v>
      </c>
      <c r="G104" s="355" t="s">
        <v>481</v>
      </c>
      <c r="H104" s="58"/>
      <c r="I104" s="303"/>
      <c r="J104" s="332"/>
      <c r="K104" s="332"/>
      <c r="L104" s="305"/>
      <c r="M104" s="376">
        <v>0</v>
      </c>
      <c r="N104" s="143">
        <v>2023</v>
      </c>
      <c r="O104" s="819">
        <v>1</v>
      </c>
      <c r="P104" s="819">
        <v>1</v>
      </c>
      <c r="Q104" s="819">
        <v>1</v>
      </c>
      <c r="R104" s="819">
        <v>1</v>
      </c>
      <c r="S104" s="819">
        <v>1</v>
      </c>
      <c r="T104" s="819">
        <v>1</v>
      </c>
      <c r="U104" s="819">
        <v>1</v>
      </c>
      <c r="V104" s="361">
        <v>1</v>
      </c>
      <c r="W104" s="343" t="s">
        <v>50</v>
      </c>
      <c r="X104" s="363">
        <v>115</v>
      </c>
      <c r="Y104" s="378" t="s">
        <v>446</v>
      </c>
      <c r="Z104" s="378" t="s">
        <v>446</v>
      </c>
      <c r="AA104" s="378" t="s">
        <v>446</v>
      </c>
      <c r="AB104" s="363">
        <v>150</v>
      </c>
      <c r="AC104" s="308"/>
      <c r="AD104" s="309"/>
      <c r="AE104" s="309"/>
      <c r="AF104" s="309"/>
      <c r="AG104" s="309"/>
      <c r="AH104" s="309"/>
      <c r="AI104" s="103"/>
      <c r="AJ104" s="298" t="s">
        <v>435</v>
      </c>
      <c r="AK104" s="298" t="s">
        <v>426</v>
      </c>
      <c r="AL104" s="381" t="s">
        <v>479</v>
      </c>
      <c r="AM104" s="299"/>
      <c r="AN104" s="299"/>
      <c r="AO104" s="299"/>
      <c r="AP104" s="27"/>
      <c r="AQ104" s="27"/>
      <c r="AR104" s="27"/>
      <c r="AS104" s="27"/>
      <c r="AT104" s="27"/>
    </row>
    <row r="105" spans="1:46" ht="15.75" hidden="1" customHeight="1">
      <c r="A105" s="10">
        <v>53</v>
      </c>
      <c r="B105" s="310" t="s">
        <v>482</v>
      </c>
      <c r="C105" s="191" t="s">
        <v>483</v>
      </c>
      <c r="D105" s="292" t="s">
        <v>484</v>
      </c>
      <c r="E105" s="55" t="s">
        <v>97</v>
      </c>
      <c r="F105" s="56" t="s">
        <v>430</v>
      </c>
      <c r="G105" s="355" t="s">
        <v>485</v>
      </c>
      <c r="H105" s="382" t="s">
        <v>486</v>
      </c>
      <c r="I105" s="16"/>
      <c r="J105" s="17" t="s">
        <v>433</v>
      </c>
      <c r="K105" s="17" t="s">
        <v>434</v>
      </c>
      <c r="L105" s="295"/>
      <c r="M105" s="376">
        <v>0</v>
      </c>
      <c r="N105" s="143">
        <v>2023</v>
      </c>
      <c r="O105" s="816">
        <v>45297</v>
      </c>
      <c r="P105" s="816">
        <v>46758</v>
      </c>
      <c r="Q105" s="819">
        <v>1</v>
      </c>
      <c r="R105" s="819">
        <v>1</v>
      </c>
      <c r="S105" s="819">
        <v>1</v>
      </c>
      <c r="T105" s="819">
        <v>1</v>
      </c>
      <c r="U105" s="819">
        <v>1</v>
      </c>
      <c r="V105" s="361">
        <v>1</v>
      </c>
      <c r="W105" s="343" t="s">
        <v>50</v>
      </c>
      <c r="X105" s="363">
        <v>168</v>
      </c>
      <c r="Y105" s="363">
        <v>185</v>
      </c>
      <c r="Z105" s="363">
        <v>203</v>
      </c>
      <c r="AA105" s="363">
        <v>223</v>
      </c>
      <c r="AB105" s="363">
        <v>246</v>
      </c>
      <c r="AC105" s="364">
        <v>2.3279999999999998</v>
      </c>
      <c r="AD105" s="309"/>
      <c r="AE105" s="309"/>
      <c r="AF105" s="309"/>
      <c r="AG105" s="309"/>
      <c r="AH105" s="309"/>
      <c r="AI105" s="227"/>
      <c r="AJ105" s="298" t="s">
        <v>435</v>
      </c>
      <c r="AK105" s="298" t="s">
        <v>426</v>
      </c>
      <c r="AL105" s="381" t="s">
        <v>487</v>
      </c>
      <c r="AM105" s="299"/>
      <c r="AN105" s="299"/>
      <c r="AO105" s="299"/>
      <c r="AP105" s="27"/>
      <c r="AQ105" s="27"/>
      <c r="AR105" s="27"/>
      <c r="AS105" s="27"/>
      <c r="AT105" s="27"/>
    </row>
    <row r="106" spans="1:46" ht="15.75" hidden="1" customHeight="1">
      <c r="A106" s="28"/>
      <c r="B106" s="315"/>
      <c r="C106" s="250"/>
      <c r="D106" s="320"/>
      <c r="E106" s="55" t="s">
        <v>97</v>
      </c>
      <c r="F106" s="56" t="s">
        <v>430</v>
      </c>
      <c r="G106" s="355" t="s">
        <v>488</v>
      </c>
      <c r="H106" s="383" t="s">
        <v>489</v>
      </c>
      <c r="I106" s="316"/>
      <c r="J106" s="317"/>
      <c r="K106" s="317"/>
      <c r="L106" s="318"/>
      <c r="M106" s="376">
        <v>0</v>
      </c>
      <c r="N106" s="143">
        <v>2023</v>
      </c>
      <c r="O106" s="816">
        <v>45297</v>
      </c>
      <c r="P106" s="816">
        <v>46758</v>
      </c>
      <c r="Q106" s="819">
        <v>1</v>
      </c>
      <c r="R106" s="819">
        <v>1</v>
      </c>
      <c r="S106" s="819">
        <v>1</v>
      </c>
      <c r="T106" s="819">
        <v>1</v>
      </c>
      <c r="U106" s="819">
        <v>1</v>
      </c>
      <c r="V106" s="361">
        <v>1</v>
      </c>
      <c r="W106" s="343" t="s">
        <v>50</v>
      </c>
      <c r="X106" s="363">
        <v>85</v>
      </c>
      <c r="Y106" s="363">
        <v>94</v>
      </c>
      <c r="Z106" s="363">
        <v>103</v>
      </c>
      <c r="AA106" s="363">
        <v>113</v>
      </c>
      <c r="AB106" s="363">
        <v>123</v>
      </c>
      <c r="AC106" s="384"/>
      <c r="AD106" s="309"/>
      <c r="AE106" s="309"/>
      <c r="AF106" s="309"/>
      <c r="AG106" s="309"/>
      <c r="AH106" s="309"/>
      <c r="AI106" s="158"/>
      <c r="AJ106" s="298" t="s">
        <v>435</v>
      </c>
      <c r="AK106" s="298" t="s">
        <v>426</v>
      </c>
      <c r="AL106" s="381" t="s">
        <v>487</v>
      </c>
      <c r="AM106" s="299"/>
      <c r="AN106" s="299"/>
      <c r="AO106" s="299"/>
      <c r="AP106" s="27"/>
      <c r="AQ106" s="27"/>
      <c r="AR106" s="27"/>
      <c r="AS106" s="27"/>
      <c r="AT106" s="27"/>
    </row>
    <row r="107" spans="1:46" ht="15.75" hidden="1" customHeight="1">
      <c r="A107" s="40"/>
      <c r="B107" s="330"/>
      <c r="C107" s="197"/>
      <c r="D107" s="301"/>
      <c r="E107" s="55" t="s">
        <v>97</v>
      </c>
      <c r="F107" s="56" t="s">
        <v>430</v>
      </c>
      <c r="G107" s="355" t="s">
        <v>490</v>
      </c>
      <c r="H107" s="383" t="s">
        <v>491</v>
      </c>
      <c r="I107" s="303"/>
      <c r="J107" s="332"/>
      <c r="K107" s="332"/>
      <c r="L107" s="305"/>
      <c r="M107" s="376">
        <v>0</v>
      </c>
      <c r="N107" s="143">
        <v>2023</v>
      </c>
      <c r="O107" s="816">
        <v>45297</v>
      </c>
      <c r="P107" s="816">
        <v>46758</v>
      </c>
      <c r="Q107" s="819">
        <v>1</v>
      </c>
      <c r="R107" s="819">
        <v>1</v>
      </c>
      <c r="S107" s="819">
        <v>1</v>
      </c>
      <c r="T107" s="819">
        <v>1</v>
      </c>
      <c r="U107" s="819">
        <v>1</v>
      </c>
      <c r="V107" s="361">
        <v>1</v>
      </c>
      <c r="W107" s="343" t="s">
        <v>50</v>
      </c>
      <c r="X107" s="363">
        <v>180</v>
      </c>
      <c r="Y107" s="363">
        <v>198</v>
      </c>
      <c r="Z107" s="363">
        <v>119</v>
      </c>
      <c r="AA107" s="363">
        <v>138</v>
      </c>
      <c r="AB107" s="363">
        <v>150</v>
      </c>
      <c r="AC107" s="375"/>
      <c r="AD107" s="309"/>
      <c r="AE107" s="309"/>
      <c r="AF107" s="309"/>
      <c r="AG107" s="309"/>
      <c r="AH107" s="309"/>
      <c r="AI107" s="103"/>
      <c r="AJ107" s="298" t="s">
        <v>435</v>
      </c>
      <c r="AK107" s="298" t="s">
        <v>426</v>
      </c>
      <c r="AL107" s="381" t="s">
        <v>487</v>
      </c>
      <c r="AM107" s="299"/>
      <c r="AN107" s="299"/>
      <c r="AO107" s="299"/>
      <c r="AP107" s="27"/>
      <c r="AQ107" s="27"/>
      <c r="AR107" s="27"/>
      <c r="AS107" s="27"/>
      <c r="AT107" s="27"/>
    </row>
    <row r="108" spans="1:46" ht="15.75" hidden="1" customHeight="1">
      <c r="A108" s="10">
        <v>54</v>
      </c>
      <c r="B108" s="310" t="s">
        <v>492</v>
      </c>
      <c r="C108" s="191" t="s">
        <v>493</v>
      </c>
      <c r="D108" s="292" t="s">
        <v>494</v>
      </c>
      <c r="E108" s="55" t="s">
        <v>97</v>
      </c>
      <c r="F108" s="56" t="s">
        <v>430</v>
      </c>
      <c r="G108" s="355" t="s">
        <v>495</v>
      </c>
      <c r="H108" s="383" t="s">
        <v>496</v>
      </c>
      <c r="I108" s="16"/>
      <c r="J108" s="17" t="s">
        <v>433</v>
      </c>
      <c r="K108" s="17" t="s">
        <v>434</v>
      </c>
      <c r="L108" s="295"/>
      <c r="M108" s="376">
        <v>0</v>
      </c>
      <c r="N108" s="143">
        <v>2023</v>
      </c>
      <c r="O108" s="816">
        <v>45297</v>
      </c>
      <c r="P108" s="816">
        <v>46758</v>
      </c>
      <c r="Q108" s="819">
        <v>1</v>
      </c>
      <c r="R108" s="819">
        <v>1</v>
      </c>
      <c r="S108" s="819">
        <v>1</v>
      </c>
      <c r="T108" s="819">
        <v>1</v>
      </c>
      <c r="U108" s="819">
        <v>1</v>
      </c>
      <c r="V108" s="361">
        <v>1</v>
      </c>
      <c r="W108" s="343" t="s">
        <v>50</v>
      </c>
      <c r="X108" s="363">
        <v>168</v>
      </c>
      <c r="Y108" s="363">
        <v>185</v>
      </c>
      <c r="Z108" s="363">
        <v>203</v>
      </c>
      <c r="AA108" s="363">
        <v>223</v>
      </c>
      <c r="AB108" s="363">
        <v>246</v>
      </c>
      <c r="AC108" s="364">
        <v>2.1040000000000001</v>
      </c>
      <c r="AD108" s="309"/>
      <c r="AE108" s="309"/>
      <c r="AF108" s="309"/>
      <c r="AG108" s="309"/>
      <c r="AH108" s="309"/>
      <c r="AI108" s="227"/>
      <c r="AJ108" s="298" t="s">
        <v>435</v>
      </c>
      <c r="AK108" s="298" t="s">
        <v>426</v>
      </c>
      <c r="AL108" s="381" t="s">
        <v>487</v>
      </c>
      <c r="AM108" s="299"/>
      <c r="AN108" s="299"/>
      <c r="AO108" s="299"/>
      <c r="AP108" s="27"/>
      <c r="AQ108" s="27"/>
      <c r="AR108" s="27"/>
      <c r="AS108" s="27"/>
      <c r="AT108" s="27"/>
    </row>
    <row r="109" spans="1:46" ht="15.75" hidden="1" customHeight="1">
      <c r="A109" s="28"/>
      <c r="B109" s="315"/>
      <c r="C109" s="250"/>
      <c r="D109" s="320"/>
      <c r="E109" s="55" t="s">
        <v>97</v>
      </c>
      <c r="F109" s="56" t="s">
        <v>430</v>
      </c>
      <c r="G109" s="355" t="s">
        <v>497</v>
      </c>
      <c r="H109" s="383" t="s">
        <v>498</v>
      </c>
      <c r="I109" s="316"/>
      <c r="J109" s="317"/>
      <c r="K109" s="317"/>
      <c r="L109" s="318"/>
      <c r="M109" s="376">
        <v>0</v>
      </c>
      <c r="N109" s="143">
        <v>2023</v>
      </c>
      <c r="O109" s="816">
        <v>45297</v>
      </c>
      <c r="P109" s="816">
        <v>46758</v>
      </c>
      <c r="Q109" s="819">
        <v>1</v>
      </c>
      <c r="R109" s="819">
        <v>1</v>
      </c>
      <c r="S109" s="819">
        <v>1</v>
      </c>
      <c r="T109" s="819">
        <v>1</v>
      </c>
      <c r="U109" s="819">
        <v>1</v>
      </c>
      <c r="V109" s="361">
        <v>1</v>
      </c>
      <c r="W109" s="343" t="s">
        <v>50</v>
      </c>
      <c r="X109" s="363">
        <v>100</v>
      </c>
      <c r="Y109" s="363">
        <v>110</v>
      </c>
      <c r="Z109" s="363">
        <v>121</v>
      </c>
      <c r="AA109" s="363">
        <v>123</v>
      </c>
      <c r="AB109" s="363">
        <v>134</v>
      </c>
      <c r="AC109" s="384"/>
      <c r="AD109" s="309"/>
      <c r="AE109" s="309"/>
      <c r="AF109" s="309"/>
      <c r="AG109" s="309"/>
      <c r="AH109" s="309"/>
      <c r="AI109" s="158"/>
      <c r="AJ109" s="298" t="s">
        <v>435</v>
      </c>
      <c r="AK109" s="298" t="s">
        <v>426</v>
      </c>
      <c r="AL109" s="381" t="s">
        <v>487</v>
      </c>
      <c r="AM109" s="299"/>
      <c r="AN109" s="299"/>
      <c r="AO109" s="299"/>
      <c r="AP109" s="27"/>
      <c r="AQ109" s="27"/>
      <c r="AR109" s="27"/>
      <c r="AS109" s="27"/>
      <c r="AT109" s="27"/>
    </row>
    <row r="110" spans="1:46" ht="15.75" hidden="1" customHeight="1">
      <c r="A110" s="40"/>
      <c r="B110" s="330"/>
      <c r="C110" s="197"/>
      <c r="D110" s="301"/>
      <c r="E110" s="55" t="s">
        <v>97</v>
      </c>
      <c r="F110" s="56" t="s">
        <v>430</v>
      </c>
      <c r="G110" s="355" t="s">
        <v>499</v>
      </c>
      <c r="H110" s="383" t="s">
        <v>500</v>
      </c>
      <c r="I110" s="303"/>
      <c r="J110" s="332"/>
      <c r="K110" s="332"/>
      <c r="L110" s="305"/>
      <c r="M110" s="385">
        <v>0</v>
      </c>
      <c r="N110" s="386">
        <v>2023</v>
      </c>
      <c r="O110" s="816">
        <v>45297</v>
      </c>
      <c r="P110" s="816">
        <v>46758</v>
      </c>
      <c r="Q110" s="819">
        <v>1</v>
      </c>
      <c r="R110" s="819">
        <v>1</v>
      </c>
      <c r="S110" s="819">
        <v>1</v>
      </c>
      <c r="T110" s="819">
        <v>1</v>
      </c>
      <c r="U110" s="819">
        <v>1</v>
      </c>
      <c r="V110" s="361">
        <v>1</v>
      </c>
      <c r="W110" s="387" t="s">
        <v>50</v>
      </c>
      <c r="X110" s="363">
        <v>80</v>
      </c>
      <c r="Y110" s="363">
        <v>88</v>
      </c>
      <c r="Z110" s="363">
        <v>97</v>
      </c>
      <c r="AA110" s="363">
        <v>108</v>
      </c>
      <c r="AB110" s="363">
        <v>118</v>
      </c>
      <c r="AC110" s="375"/>
      <c r="AD110" s="388"/>
      <c r="AE110" s="388"/>
      <c r="AF110" s="388"/>
      <c r="AG110" s="388"/>
      <c r="AH110" s="388"/>
      <c r="AI110" s="389"/>
      <c r="AJ110" s="390" t="s">
        <v>435</v>
      </c>
      <c r="AK110" s="390" t="s">
        <v>426</v>
      </c>
      <c r="AL110" s="391" t="s">
        <v>487</v>
      </c>
      <c r="AM110" s="299"/>
      <c r="AN110" s="299"/>
      <c r="AO110" s="299"/>
      <c r="AP110" s="27"/>
      <c r="AQ110" s="27"/>
      <c r="AR110" s="27"/>
      <c r="AS110" s="27"/>
      <c r="AT110" s="27"/>
    </row>
    <row r="111" spans="1:46" ht="15.75" hidden="1" customHeight="1">
      <c r="A111" s="10">
        <v>55</v>
      </c>
      <c r="B111" s="310" t="s">
        <v>501</v>
      </c>
      <c r="C111" s="191" t="s">
        <v>502</v>
      </c>
      <c r="D111" s="292" t="s">
        <v>503</v>
      </c>
      <c r="E111" s="55" t="s">
        <v>97</v>
      </c>
      <c r="F111" s="56" t="s">
        <v>430</v>
      </c>
      <c r="G111" s="355" t="s">
        <v>504</v>
      </c>
      <c r="H111" s="392" t="s">
        <v>505</v>
      </c>
      <c r="I111" s="16"/>
      <c r="J111" s="17" t="s">
        <v>433</v>
      </c>
      <c r="K111" s="17" t="s">
        <v>434</v>
      </c>
      <c r="L111" s="295"/>
      <c r="M111" s="385">
        <v>0</v>
      </c>
      <c r="N111" s="386">
        <v>2023</v>
      </c>
      <c r="O111" s="816">
        <v>45297</v>
      </c>
      <c r="P111" s="816">
        <v>46758</v>
      </c>
      <c r="Q111" s="819">
        <v>1</v>
      </c>
      <c r="R111" s="819">
        <v>1</v>
      </c>
      <c r="S111" s="819">
        <v>1</v>
      </c>
      <c r="T111" s="819">
        <v>1</v>
      </c>
      <c r="U111" s="819">
        <v>1</v>
      </c>
      <c r="V111" s="361">
        <v>1</v>
      </c>
      <c r="W111" s="387" t="s">
        <v>50</v>
      </c>
      <c r="X111" s="378" t="s">
        <v>506</v>
      </c>
      <c r="Y111" s="378" t="s">
        <v>507</v>
      </c>
      <c r="Z111" s="378" t="s">
        <v>507</v>
      </c>
      <c r="AA111" s="378" t="s">
        <v>507</v>
      </c>
      <c r="AB111" s="378" t="s">
        <v>507</v>
      </c>
      <c r="AC111" s="393">
        <v>219</v>
      </c>
      <c r="AD111" s="388"/>
      <c r="AE111" s="388"/>
      <c r="AF111" s="388"/>
      <c r="AG111" s="388"/>
      <c r="AH111" s="388"/>
      <c r="AI111" s="389"/>
      <c r="AJ111" s="390" t="s">
        <v>435</v>
      </c>
      <c r="AK111" s="390" t="s">
        <v>426</v>
      </c>
      <c r="AL111" s="391" t="s">
        <v>508</v>
      </c>
      <c r="AM111" s="299"/>
      <c r="AN111" s="299"/>
      <c r="AO111" s="299"/>
      <c r="AP111" s="27"/>
      <c r="AQ111" s="27"/>
      <c r="AR111" s="27"/>
      <c r="AS111" s="27"/>
      <c r="AT111" s="27"/>
    </row>
    <row r="112" spans="1:46" ht="15.75" hidden="1" customHeight="1">
      <c r="A112" s="28"/>
      <c r="B112" s="315"/>
      <c r="C112" s="250"/>
      <c r="D112" s="320"/>
      <c r="E112" s="55" t="s">
        <v>97</v>
      </c>
      <c r="F112" s="56" t="s">
        <v>430</v>
      </c>
      <c r="G112" s="355" t="s">
        <v>509</v>
      </c>
      <c r="H112" s="392" t="s">
        <v>510</v>
      </c>
      <c r="I112" s="316"/>
      <c r="J112" s="317"/>
      <c r="K112" s="317"/>
      <c r="L112" s="318"/>
      <c r="M112" s="385">
        <v>0</v>
      </c>
      <c r="N112" s="386">
        <v>2023</v>
      </c>
      <c r="O112" s="816">
        <v>45297</v>
      </c>
      <c r="P112" s="816">
        <v>46758</v>
      </c>
      <c r="Q112" s="819">
        <v>1</v>
      </c>
      <c r="R112" s="819">
        <v>1</v>
      </c>
      <c r="S112" s="819">
        <v>1</v>
      </c>
      <c r="T112" s="819">
        <v>1</v>
      </c>
      <c r="U112" s="819">
        <v>1</v>
      </c>
      <c r="V112" s="361">
        <v>1</v>
      </c>
      <c r="W112" s="387" t="s">
        <v>50</v>
      </c>
      <c r="X112" s="378" t="s">
        <v>506</v>
      </c>
      <c r="Y112" s="378" t="s">
        <v>507</v>
      </c>
      <c r="Z112" s="378" t="s">
        <v>507</v>
      </c>
      <c r="AA112" s="378" t="s">
        <v>507</v>
      </c>
      <c r="AB112" s="378" t="s">
        <v>507</v>
      </c>
      <c r="AC112" s="393">
        <v>219</v>
      </c>
      <c r="AD112" s="388"/>
      <c r="AE112" s="388"/>
      <c r="AF112" s="388"/>
      <c r="AG112" s="388"/>
      <c r="AH112" s="388"/>
      <c r="AI112" s="389"/>
      <c r="AJ112" s="390" t="s">
        <v>435</v>
      </c>
      <c r="AK112" s="390" t="s">
        <v>426</v>
      </c>
      <c r="AL112" s="391" t="s">
        <v>508</v>
      </c>
      <c r="AM112" s="299"/>
      <c r="AN112" s="299"/>
      <c r="AO112" s="299"/>
      <c r="AP112" s="27"/>
      <c r="AQ112" s="27"/>
      <c r="AR112" s="27"/>
      <c r="AS112" s="27"/>
      <c r="AT112" s="27"/>
    </row>
    <row r="113" spans="1:46" ht="15.75" hidden="1" customHeight="1">
      <c r="A113" s="40"/>
      <c r="B113" s="330"/>
      <c r="C113" s="197"/>
      <c r="D113" s="301"/>
      <c r="E113" s="55" t="s">
        <v>97</v>
      </c>
      <c r="F113" s="56" t="s">
        <v>430</v>
      </c>
      <c r="G113" s="355" t="s">
        <v>511</v>
      </c>
      <c r="H113" s="392" t="s">
        <v>512</v>
      </c>
      <c r="I113" s="303"/>
      <c r="J113" s="332"/>
      <c r="K113" s="332"/>
      <c r="L113" s="305"/>
      <c r="M113" s="286">
        <v>0</v>
      </c>
      <c r="N113" s="143">
        <v>2023</v>
      </c>
      <c r="O113" s="816">
        <v>45297</v>
      </c>
      <c r="P113" s="816">
        <v>46758</v>
      </c>
      <c r="Q113" s="819">
        <v>1</v>
      </c>
      <c r="R113" s="819">
        <v>1</v>
      </c>
      <c r="S113" s="819">
        <v>1</v>
      </c>
      <c r="T113" s="819">
        <v>1</v>
      </c>
      <c r="U113" s="819">
        <v>1</v>
      </c>
      <c r="V113" s="361">
        <v>1</v>
      </c>
      <c r="W113" s="306" t="s">
        <v>50</v>
      </c>
      <c r="X113" s="378" t="s">
        <v>506</v>
      </c>
      <c r="Y113" s="378" t="s">
        <v>507</v>
      </c>
      <c r="Z113" s="378" t="s">
        <v>507</v>
      </c>
      <c r="AA113" s="378" t="s">
        <v>507</v>
      </c>
      <c r="AB113" s="378" t="s">
        <v>507</v>
      </c>
      <c r="AC113" s="393">
        <v>219</v>
      </c>
      <c r="AD113" s="309"/>
      <c r="AE113" s="309"/>
      <c r="AF113" s="309"/>
      <c r="AG113" s="309"/>
      <c r="AH113" s="309"/>
      <c r="AI113" s="103"/>
      <c r="AJ113" s="298" t="s">
        <v>435</v>
      </c>
      <c r="AK113" s="298" t="s">
        <v>426</v>
      </c>
      <c r="AL113" s="381" t="s">
        <v>487</v>
      </c>
      <c r="AM113" s="299"/>
      <c r="AN113" s="299"/>
      <c r="AO113" s="299"/>
      <c r="AP113" s="27"/>
      <c r="AQ113" s="27"/>
      <c r="AR113" s="27"/>
      <c r="AS113" s="27"/>
      <c r="AT113" s="27"/>
    </row>
    <row r="114" spans="1:46" ht="15.75" hidden="1" customHeight="1">
      <c r="A114" s="10">
        <v>56</v>
      </c>
      <c r="B114" s="310" t="s">
        <v>513</v>
      </c>
      <c r="C114" s="191" t="s">
        <v>514</v>
      </c>
      <c r="D114" s="292" t="s">
        <v>515</v>
      </c>
      <c r="E114" s="55" t="s">
        <v>97</v>
      </c>
      <c r="F114" s="56" t="s">
        <v>430</v>
      </c>
      <c r="G114" s="394" t="s">
        <v>516</v>
      </c>
      <c r="H114" s="58" t="s">
        <v>517</v>
      </c>
      <c r="I114" s="16"/>
      <c r="J114" s="17" t="s">
        <v>433</v>
      </c>
      <c r="K114" s="17" t="s">
        <v>434</v>
      </c>
      <c r="L114" s="295"/>
      <c r="M114" s="286">
        <v>2</v>
      </c>
      <c r="N114" s="143">
        <v>2</v>
      </c>
      <c r="O114" s="816">
        <v>45297</v>
      </c>
      <c r="P114" s="816">
        <v>46758</v>
      </c>
      <c r="Q114" s="818">
        <v>2</v>
      </c>
      <c r="R114" s="818">
        <v>2</v>
      </c>
      <c r="S114" s="818">
        <v>2</v>
      </c>
      <c r="T114" s="818">
        <v>2</v>
      </c>
      <c r="U114" s="818">
        <v>2</v>
      </c>
      <c r="V114" s="347">
        <v>26</v>
      </c>
      <c r="W114" s="306" t="s">
        <v>50</v>
      </c>
      <c r="X114" s="363">
        <v>185</v>
      </c>
      <c r="Y114" s="363">
        <v>203</v>
      </c>
      <c r="Z114" s="363">
        <v>223</v>
      </c>
      <c r="AA114" s="363">
        <v>245</v>
      </c>
      <c r="AB114" s="363">
        <v>268</v>
      </c>
      <c r="AC114" s="364">
        <v>1.492</v>
      </c>
      <c r="AD114" s="309"/>
      <c r="AE114" s="309"/>
      <c r="AF114" s="309"/>
      <c r="AG114" s="309"/>
      <c r="AH114" s="309"/>
      <c r="AI114" s="227"/>
      <c r="AJ114" s="298" t="s">
        <v>435</v>
      </c>
      <c r="AK114" s="298" t="s">
        <v>426</v>
      </c>
      <c r="AL114" s="381" t="s">
        <v>487</v>
      </c>
      <c r="AM114" s="299"/>
      <c r="AN114" s="299"/>
      <c r="AO114" s="299"/>
      <c r="AP114" s="27"/>
      <c r="AQ114" s="27"/>
      <c r="AR114" s="27"/>
      <c r="AS114" s="27"/>
      <c r="AT114" s="27"/>
    </row>
    <row r="115" spans="1:46" ht="15.75" hidden="1" customHeight="1">
      <c r="A115" s="28"/>
      <c r="B115" s="315"/>
      <c r="C115" s="250"/>
      <c r="D115" s="320"/>
      <c r="E115" s="55" t="s">
        <v>97</v>
      </c>
      <c r="F115" s="56" t="s">
        <v>430</v>
      </c>
      <c r="G115" s="355" t="s">
        <v>518</v>
      </c>
      <c r="H115" s="58" t="s">
        <v>519</v>
      </c>
      <c r="I115" s="316"/>
      <c r="J115" s="317"/>
      <c r="K115" s="317"/>
      <c r="L115" s="318"/>
      <c r="M115" s="286">
        <v>2</v>
      </c>
      <c r="N115" s="143">
        <v>2</v>
      </c>
      <c r="O115" s="818">
        <v>2</v>
      </c>
      <c r="P115" s="818">
        <v>2</v>
      </c>
      <c r="Q115" s="818">
        <v>26</v>
      </c>
      <c r="R115" s="818">
        <v>2</v>
      </c>
      <c r="S115" s="818">
        <v>2</v>
      </c>
      <c r="T115" s="818">
        <v>2</v>
      </c>
      <c r="U115" s="818">
        <v>2</v>
      </c>
      <c r="V115" s="347">
        <v>26</v>
      </c>
      <c r="W115" s="306" t="s">
        <v>50</v>
      </c>
      <c r="X115" s="363">
        <v>30</v>
      </c>
      <c r="Y115" s="363">
        <v>33</v>
      </c>
      <c r="Z115" s="363">
        <v>37</v>
      </c>
      <c r="AA115" s="363">
        <v>40</v>
      </c>
      <c r="AB115" s="363">
        <v>44</v>
      </c>
      <c r="AC115" s="384"/>
      <c r="AD115" s="309"/>
      <c r="AE115" s="309"/>
      <c r="AF115" s="309"/>
      <c r="AG115" s="309"/>
      <c r="AH115" s="309"/>
      <c r="AI115" s="158"/>
      <c r="AJ115" s="298" t="s">
        <v>435</v>
      </c>
      <c r="AK115" s="298" t="s">
        <v>426</v>
      </c>
      <c r="AL115" s="381" t="s">
        <v>487</v>
      </c>
      <c r="AM115" s="299"/>
      <c r="AN115" s="299"/>
      <c r="AO115" s="299"/>
      <c r="AP115" s="27"/>
      <c r="AQ115" s="27"/>
      <c r="AR115" s="27"/>
      <c r="AS115" s="27"/>
      <c r="AT115" s="27"/>
    </row>
    <row r="116" spans="1:46" ht="15.75" hidden="1" customHeight="1">
      <c r="A116" s="40"/>
      <c r="B116" s="330"/>
      <c r="C116" s="197"/>
      <c r="D116" s="301"/>
      <c r="E116" s="55" t="s">
        <v>97</v>
      </c>
      <c r="F116" s="56" t="s">
        <v>430</v>
      </c>
      <c r="G116" s="355" t="s">
        <v>511</v>
      </c>
      <c r="H116" s="58" t="s">
        <v>520</v>
      </c>
      <c r="I116" s="303"/>
      <c r="J116" s="332"/>
      <c r="K116" s="332"/>
      <c r="L116" s="305"/>
      <c r="M116" s="376">
        <v>0</v>
      </c>
      <c r="N116" s="143">
        <v>2023</v>
      </c>
      <c r="O116" s="818">
        <v>2</v>
      </c>
      <c r="P116" s="818">
        <v>2</v>
      </c>
      <c r="Q116" s="818">
        <v>26</v>
      </c>
      <c r="R116" s="818">
        <v>2</v>
      </c>
      <c r="S116" s="818">
        <v>2</v>
      </c>
      <c r="T116" s="818">
        <v>2</v>
      </c>
      <c r="U116" s="818">
        <v>2</v>
      </c>
      <c r="V116" s="347">
        <v>26</v>
      </c>
      <c r="W116" s="343" t="s">
        <v>50</v>
      </c>
      <c r="X116" s="363">
        <v>30</v>
      </c>
      <c r="Y116" s="363">
        <v>33</v>
      </c>
      <c r="Z116" s="363">
        <v>37</v>
      </c>
      <c r="AA116" s="363">
        <v>40</v>
      </c>
      <c r="AB116" s="363">
        <v>44</v>
      </c>
      <c r="AC116" s="375"/>
      <c r="AD116" s="309"/>
      <c r="AE116" s="309"/>
      <c r="AF116" s="309"/>
      <c r="AG116" s="309"/>
      <c r="AH116" s="309"/>
      <c r="AI116" s="103"/>
      <c r="AJ116" s="298" t="s">
        <v>435</v>
      </c>
      <c r="AK116" s="298" t="s">
        <v>426</v>
      </c>
      <c r="AL116" s="381" t="s">
        <v>487</v>
      </c>
      <c r="AM116" s="299"/>
      <c r="AN116" s="299"/>
      <c r="AO116" s="299"/>
      <c r="AP116" s="27"/>
      <c r="AQ116" s="27"/>
      <c r="AR116" s="27"/>
      <c r="AS116" s="27"/>
      <c r="AT116" s="27"/>
    </row>
    <row r="117" spans="1:46" ht="15.75" hidden="1" customHeight="1">
      <c r="A117" s="10">
        <v>57</v>
      </c>
      <c r="B117" s="395" t="s">
        <v>521</v>
      </c>
      <c r="C117" s="17" t="s">
        <v>522</v>
      </c>
      <c r="D117" s="139" t="s">
        <v>523</v>
      </c>
      <c r="E117" s="55" t="s">
        <v>97</v>
      </c>
      <c r="F117" s="56" t="s">
        <v>430</v>
      </c>
      <c r="G117" s="355" t="s">
        <v>524</v>
      </c>
      <c r="H117" s="58" t="s">
        <v>496</v>
      </c>
      <c r="I117" s="16"/>
      <c r="J117" s="17" t="s">
        <v>433</v>
      </c>
      <c r="K117" s="17" t="s">
        <v>434</v>
      </c>
      <c r="L117" s="396"/>
      <c r="M117" s="376">
        <v>0</v>
      </c>
      <c r="N117" s="143">
        <v>2023</v>
      </c>
      <c r="O117" s="816">
        <v>45297</v>
      </c>
      <c r="P117" s="816">
        <v>46758</v>
      </c>
      <c r="Q117" s="819">
        <v>1</v>
      </c>
      <c r="R117" s="819">
        <v>1</v>
      </c>
      <c r="S117" s="819">
        <v>1</v>
      </c>
      <c r="T117" s="819">
        <v>1</v>
      </c>
      <c r="U117" s="819">
        <v>1</v>
      </c>
      <c r="V117" s="361">
        <v>1</v>
      </c>
      <c r="W117" s="343" t="s">
        <v>50</v>
      </c>
      <c r="X117" s="363">
        <v>185</v>
      </c>
      <c r="Y117" s="363">
        <v>203</v>
      </c>
      <c r="Z117" s="363">
        <v>223</v>
      </c>
      <c r="AA117" s="363">
        <v>245</v>
      </c>
      <c r="AB117" s="363">
        <v>268</v>
      </c>
      <c r="AC117" s="364">
        <v>2.11</v>
      </c>
      <c r="AD117" s="309"/>
      <c r="AE117" s="309"/>
      <c r="AF117" s="309"/>
      <c r="AG117" s="309"/>
      <c r="AH117" s="309"/>
      <c r="AI117" s="227"/>
      <c r="AJ117" s="298" t="s">
        <v>435</v>
      </c>
      <c r="AK117" s="298" t="s">
        <v>426</v>
      </c>
      <c r="AL117" s="381" t="s">
        <v>487</v>
      </c>
      <c r="AM117" s="299"/>
      <c r="AN117" s="299"/>
      <c r="AO117" s="299"/>
      <c r="AP117" s="27"/>
      <c r="AQ117" s="27"/>
      <c r="AR117" s="27"/>
      <c r="AS117" s="27"/>
      <c r="AT117" s="27"/>
    </row>
    <row r="118" spans="1:46" ht="15.75" hidden="1" customHeight="1">
      <c r="A118" s="28"/>
      <c r="B118" s="397"/>
      <c r="C118" s="317"/>
      <c r="D118" s="145"/>
      <c r="E118" s="55" t="s">
        <v>97</v>
      </c>
      <c r="F118" s="56" t="s">
        <v>430</v>
      </c>
      <c r="G118" s="355" t="s">
        <v>525</v>
      </c>
      <c r="H118" s="58" t="s">
        <v>526</v>
      </c>
      <c r="I118" s="316"/>
      <c r="J118" s="317"/>
      <c r="K118" s="317"/>
      <c r="L118" s="398"/>
      <c r="M118" s="376">
        <v>0</v>
      </c>
      <c r="N118" s="143">
        <v>2023</v>
      </c>
      <c r="O118" s="816">
        <v>45297</v>
      </c>
      <c r="P118" s="816">
        <v>46758</v>
      </c>
      <c r="Q118" s="819">
        <v>1</v>
      </c>
      <c r="R118" s="819">
        <v>1</v>
      </c>
      <c r="S118" s="819">
        <v>1</v>
      </c>
      <c r="T118" s="819">
        <v>1</v>
      </c>
      <c r="U118" s="819">
        <v>1</v>
      </c>
      <c r="V118" s="361">
        <v>1</v>
      </c>
      <c r="W118" s="343" t="s">
        <v>50</v>
      </c>
      <c r="X118" s="363">
        <v>40</v>
      </c>
      <c r="Y118" s="363">
        <v>44</v>
      </c>
      <c r="Z118" s="363">
        <v>48</v>
      </c>
      <c r="AA118" s="363">
        <v>53</v>
      </c>
      <c r="AB118" s="363">
        <v>58</v>
      </c>
      <c r="AC118" s="384"/>
      <c r="AD118" s="309"/>
      <c r="AE118" s="309"/>
      <c r="AF118" s="309"/>
      <c r="AG118" s="309"/>
      <c r="AH118" s="309"/>
      <c r="AI118" s="158"/>
      <c r="AJ118" s="298" t="s">
        <v>435</v>
      </c>
      <c r="AK118" s="298" t="s">
        <v>426</v>
      </c>
      <c r="AL118" s="381" t="s">
        <v>487</v>
      </c>
      <c r="AM118" s="299"/>
      <c r="AN118" s="299"/>
      <c r="AO118" s="299"/>
      <c r="AP118" s="27"/>
      <c r="AQ118" s="27"/>
      <c r="AR118" s="27"/>
      <c r="AS118" s="27"/>
      <c r="AT118" s="27"/>
    </row>
    <row r="119" spans="1:46" ht="15.75" hidden="1" customHeight="1">
      <c r="A119" s="28"/>
      <c r="B119" s="397"/>
      <c r="C119" s="317"/>
      <c r="D119" s="148"/>
      <c r="E119" s="55" t="s">
        <v>97</v>
      </c>
      <c r="F119" s="56" t="s">
        <v>430</v>
      </c>
      <c r="G119" s="399" t="s">
        <v>527</v>
      </c>
      <c r="H119" s="58" t="s">
        <v>528</v>
      </c>
      <c r="I119" s="303"/>
      <c r="J119" s="332"/>
      <c r="K119" s="332"/>
      <c r="L119" s="398"/>
      <c r="M119" s="376">
        <v>0</v>
      </c>
      <c r="N119" s="143">
        <v>2023</v>
      </c>
      <c r="O119" s="816">
        <v>45297</v>
      </c>
      <c r="P119" s="816">
        <v>46758</v>
      </c>
      <c r="Q119" s="819">
        <v>1</v>
      </c>
      <c r="R119" s="819">
        <v>1</v>
      </c>
      <c r="S119" s="819">
        <v>1</v>
      </c>
      <c r="T119" s="819">
        <v>1</v>
      </c>
      <c r="U119" s="819">
        <v>1</v>
      </c>
      <c r="V119" s="361">
        <v>1</v>
      </c>
      <c r="W119" s="343" t="s">
        <v>50</v>
      </c>
      <c r="X119" s="363">
        <v>120</v>
      </c>
      <c r="Y119" s="363">
        <v>132</v>
      </c>
      <c r="Z119" s="363">
        <v>145</v>
      </c>
      <c r="AA119" s="363">
        <v>160</v>
      </c>
      <c r="AB119" s="363">
        <v>186</v>
      </c>
      <c r="AC119" s="375"/>
      <c r="AD119" s="309"/>
      <c r="AE119" s="309"/>
      <c r="AF119" s="309"/>
      <c r="AG119" s="309"/>
      <c r="AH119" s="309"/>
      <c r="AI119" s="103"/>
      <c r="AJ119" s="298" t="s">
        <v>435</v>
      </c>
      <c r="AK119" s="298" t="s">
        <v>426</v>
      </c>
      <c r="AL119" s="299" t="s">
        <v>487</v>
      </c>
      <c r="AM119" s="299"/>
      <c r="AN119" s="299"/>
      <c r="AO119" s="299"/>
      <c r="AP119" s="27"/>
      <c r="AQ119" s="27"/>
      <c r="AR119" s="27"/>
      <c r="AS119" s="27"/>
      <c r="AT119" s="27"/>
    </row>
    <row r="120" spans="1:46" ht="15.75" hidden="1" customHeight="1">
      <c r="A120" s="53">
        <v>58</v>
      </c>
      <c r="B120" s="400" t="s">
        <v>529</v>
      </c>
      <c r="C120" s="60" t="s">
        <v>530</v>
      </c>
      <c r="D120" s="139" t="s">
        <v>531</v>
      </c>
      <c r="E120" s="55" t="s">
        <v>97</v>
      </c>
      <c r="F120" s="56" t="s">
        <v>430</v>
      </c>
      <c r="G120" s="401" t="s">
        <v>532</v>
      </c>
      <c r="H120" s="402" t="s">
        <v>533</v>
      </c>
      <c r="I120" s="16"/>
      <c r="J120" s="17" t="s">
        <v>252</v>
      </c>
      <c r="K120" s="17" t="s">
        <v>534</v>
      </c>
      <c r="L120" s="403"/>
      <c r="M120" s="376">
        <v>1</v>
      </c>
      <c r="N120" s="377">
        <v>1</v>
      </c>
      <c r="O120" s="816">
        <v>45297</v>
      </c>
      <c r="P120" s="816">
        <v>46758</v>
      </c>
      <c r="Q120" s="819">
        <v>1</v>
      </c>
      <c r="R120" s="819">
        <v>1</v>
      </c>
      <c r="S120" s="819">
        <v>1</v>
      </c>
      <c r="T120" s="819">
        <v>1</v>
      </c>
      <c r="U120" s="819">
        <v>1</v>
      </c>
      <c r="V120" s="361">
        <v>1</v>
      </c>
      <c r="W120" s="343" t="s">
        <v>50</v>
      </c>
      <c r="X120" s="363">
        <v>185</v>
      </c>
      <c r="Y120" s="363">
        <v>203</v>
      </c>
      <c r="Z120" s="363">
        <v>223</v>
      </c>
      <c r="AA120" s="363">
        <v>245</v>
      </c>
      <c r="AB120" s="363">
        <v>268</v>
      </c>
      <c r="AC120" s="364">
        <v>1.2789999999999999</v>
      </c>
      <c r="AD120" s="309"/>
      <c r="AE120" s="309"/>
      <c r="AF120" s="309"/>
      <c r="AG120" s="309"/>
      <c r="AH120" s="309"/>
      <c r="AI120" s="158"/>
      <c r="AJ120" s="298" t="s">
        <v>435</v>
      </c>
      <c r="AK120" s="298" t="s">
        <v>426</v>
      </c>
      <c r="AL120" s="299" t="s">
        <v>535</v>
      </c>
      <c r="AM120" s="299"/>
      <c r="AN120" s="299"/>
      <c r="AO120" s="299"/>
      <c r="AP120" s="27"/>
      <c r="AQ120" s="27"/>
      <c r="AR120" s="27"/>
      <c r="AS120" s="27"/>
      <c r="AT120" s="27"/>
    </row>
    <row r="121" spans="1:46" ht="15.75" hidden="1" customHeight="1">
      <c r="A121" s="10"/>
      <c r="B121" s="395"/>
      <c r="C121" s="17"/>
      <c r="D121" s="148"/>
      <c r="E121" s="55" t="s">
        <v>97</v>
      </c>
      <c r="F121" s="56" t="s">
        <v>430</v>
      </c>
      <c r="G121" s="404" t="s">
        <v>536</v>
      </c>
      <c r="H121" s="405" t="s">
        <v>537</v>
      </c>
      <c r="I121" s="303"/>
      <c r="J121" s="332"/>
      <c r="K121" s="332"/>
      <c r="L121" s="396"/>
      <c r="M121" s="376">
        <v>0</v>
      </c>
      <c r="N121" s="143">
        <v>2023</v>
      </c>
      <c r="O121" s="819">
        <v>1</v>
      </c>
      <c r="P121" s="819">
        <v>1</v>
      </c>
      <c r="Q121" s="819">
        <v>1</v>
      </c>
      <c r="R121" s="819">
        <v>1</v>
      </c>
      <c r="S121" s="819">
        <v>1</v>
      </c>
      <c r="T121" s="819">
        <v>1</v>
      </c>
      <c r="U121" s="819">
        <v>1</v>
      </c>
      <c r="V121" s="361">
        <v>1</v>
      </c>
      <c r="W121" s="343" t="s">
        <v>50</v>
      </c>
      <c r="X121" s="363">
        <v>25</v>
      </c>
      <c r="Y121" s="363">
        <v>28</v>
      </c>
      <c r="Z121" s="363">
        <v>31</v>
      </c>
      <c r="AA121" s="363">
        <v>34</v>
      </c>
      <c r="AB121" s="363">
        <v>37</v>
      </c>
      <c r="AC121" s="375"/>
      <c r="AD121" s="309"/>
      <c r="AE121" s="309"/>
      <c r="AF121" s="309"/>
      <c r="AG121" s="309"/>
      <c r="AH121" s="309"/>
      <c r="AI121" s="71"/>
      <c r="AJ121" s="298" t="s">
        <v>435</v>
      </c>
      <c r="AK121" s="298" t="s">
        <v>426</v>
      </c>
      <c r="AL121" s="299" t="s">
        <v>535</v>
      </c>
      <c r="AM121" s="299"/>
      <c r="AN121" s="299"/>
      <c r="AO121" s="299"/>
      <c r="AP121" s="27"/>
      <c r="AQ121" s="27"/>
      <c r="AR121" s="27"/>
      <c r="AS121" s="27"/>
      <c r="AT121" s="27"/>
    </row>
    <row r="122" spans="1:46" ht="15.75" hidden="1" customHeight="1">
      <c r="A122" s="53">
        <v>59</v>
      </c>
      <c r="B122" s="400" t="s">
        <v>538</v>
      </c>
      <c r="C122" s="60" t="s">
        <v>539</v>
      </c>
      <c r="D122" s="406" t="s">
        <v>540</v>
      </c>
      <c r="E122" s="55" t="s">
        <v>97</v>
      </c>
      <c r="F122" s="56" t="s">
        <v>430</v>
      </c>
      <c r="G122" s="401" t="s">
        <v>541</v>
      </c>
      <c r="H122" s="58"/>
      <c r="I122" s="407"/>
      <c r="J122" s="60" t="s">
        <v>433</v>
      </c>
      <c r="K122" s="60" t="s">
        <v>434</v>
      </c>
      <c r="L122" s="403"/>
      <c r="M122" s="376">
        <v>0</v>
      </c>
      <c r="N122" s="143">
        <v>2023</v>
      </c>
      <c r="O122" s="816">
        <v>45297</v>
      </c>
      <c r="P122" s="816">
        <v>46758</v>
      </c>
      <c r="Q122" s="819">
        <v>1</v>
      </c>
      <c r="R122" s="819">
        <v>1</v>
      </c>
      <c r="S122" s="819">
        <v>1</v>
      </c>
      <c r="T122" s="819">
        <v>1</v>
      </c>
      <c r="U122" s="819">
        <v>1</v>
      </c>
      <c r="V122" s="361">
        <v>1</v>
      </c>
      <c r="W122" s="343" t="s">
        <v>50</v>
      </c>
      <c r="X122" s="363">
        <v>60</v>
      </c>
      <c r="Y122" s="363">
        <v>66</v>
      </c>
      <c r="Z122" s="363">
        <v>73</v>
      </c>
      <c r="AA122" s="363">
        <v>80</v>
      </c>
      <c r="AB122" s="363">
        <v>88</v>
      </c>
      <c r="AC122" s="393">
        <v>367</v>
      </c>
      <c r="AD122" s="309"/>
      <c r="AE122" s="309"/>
      <c r="AF122" s="309"/>
      <c r="AG122" s="309"/>
      <c r="AH122" s="309"/>
      <c r="AI122" s="103"/>
      <c r="AJ122" s="298" t="s">
        <v>435</v>
      </c>
      <c r="AK122" s="298" t="s">
        <v>426</v>
      </c>
      <c r="AL122" s="299" t="s">
        <v>487</v>
      </c>
      <c r="AM122" s="299"/>
      <c r="AN122" s="299"/>
      <c r="AO122" s="299"/>
      <c r="AP122" s="27"/>
      <c r="AQ122" s="27"/>
      <c r="AR122" s="27"/>
      <c r="AS122" s="27"/>
      <c r="AT122" s="27"/>
    </row>
    <row r="123" spans="1:46" ht="15.75" hidden="1" customHeight="1">
      <c r="A123" s="408">
        <v>60</v>
      </c>
      <c r="B123" s="400" t="s">
        <v>542</v>
      </c>
      <c r="C123" s="60" t="s">
        <v>543</v>
      </c>
      <c r="D123" s="139" t="s">
        <v>544</v>
      </c>
      <c r="E123" s="55" t="s">
        <v>97</v>
      </c>
      <c r="F123" s="56" t="s">
        <v>430</v>
      </c>
      <c r="G123" s="401" t="s">
        <v>545</v>
      </c>
      <c r="H123" s="402" t="s">
        <v>546</v>
      </c>
      <c r="I123" s="16"/>
      <c r="J123" s="17" t="s">
        <v>252</v>
      </c>
      <c r="K123" s="17" t="s">
        <v>534</v>
      </c>
      <c r="L123" s="403"/>
      <c r="M123" s="376">
        <v>0</v>
      </c>
      <c r="N123" s="143">
        <v>2023</v>
      </c>
      <c r="O123" s="816">
        <v>45297</v>
      </c>
      <c r="P123" s="816">
        <v>46758</v>
      </c>
      <c r="Q123" s="819">
        <v>1</v>
      </c>
      <c r="R123" s="819">
        <v>1</v>
      </c>
      <c r="S123" s="819">
        <v>1</v>
      </c>
      <c r="T123" s="819">
        <v>1</v>
      </c>
      <c r="U123" s="819">
        <v>1</v>
      </c>
      <c r="V123" s="361">
        <v>1</v>
      </c>
      <c r="W123" s="343" t="s">
        <v>50</v>
      </c>
      <c r="X123" s="363">
        <v>185</v>
      </c>
      <c r="Y123" s="363">
        <v>203</v>
      </c>
      <c r="Z123" s="363">
        <v>223</v>
      </c>
      <c r="AA123" s="363">
        <v>245</v>
      </c>
      <c r="AB123" s="363">
        <v>268</v>
      </c>
      <c r="AC123" s="364">
        <v>1.7210000000000001</v>
      </c>
      <c r="AD123" s="309"/>
      <c r="AE123" s="309"/>
      <c r="AF123" s="309"/>
      <c r="AG123" s="309"/>
      <c r="AH123" s="309"/>
      <c r="AI123" s="227"/>
      <c r="AJ123" s="298" t="s">
        <v>435</v>
      </c>
      <c r="AK123" s="298" t="s">
        <v>426</v>
      </c>
      <c r="AL123" s="299" t="s">
        <v>535</v>
      </c>
      <c r="AM123" s="299"/>
      <c r="AN123" s="299"/>
      <c r="AO123" s="299"/>
      <c r="AP123" s="27"/>
      <c r="AQ123" s="27"/>
      <c r="AR123" s="27"/>
      <c r="AS123" s="27"/>
      <c r="AT123" s="27"/>
    </row>
    <row r="124" spans="1:46" ht="15.75" hidden="1" customHeight="1">
      <c r="A124" s="409"/>
      <c r="B124" s="400"/>
      <c r="C124" s="60"/>
      <c r="D124" s="145"/>
      <c r="E124" s="55" t="s">
        <v>97</v>
      </c>
      <c r="F124" s="56" t="s">
        <v>430</v>
      </c>
      <c r="G124" s="410" t="s">
        <v>547</v>
      </c>
      <c r="H124" s="405" t="s">
        <v>548</v>
      </c>
      <c r="I124" s="316"/>
      <c r="J124" s="317"/>
      <c r="K124" s="317"/>
      <c r="L124" s="403"/>
      <c r="M124" s="376">
        <v>0</v>
      </c>
      <c r="N124" s="143">
        <v>2023</v>
      </c>
      <c r="O124" s="816">
        <v>45297</v>
      </c>
      <c r="P124" s="816">
        <v>46758</v>
      </c>
      <c r="Q124" s="819">
        <v>1</v>
      </c>
      <c r="R124" s="819">
        <v>1</v>
      </c>
      <c r="S124" s="819">
        <v>1</v>
      </c>
      <c r="T124" s="819">
        <v>1</v>
      </c>
      <c r="U124" s="819">
        <v>1</v>
      </c>
      <c r="V124" s="361">
        <v>1</v>
      </c>
      <c r="W124" s="343" t="s">
        <v>50</v>
      </c>
      <c r="X124" s="363">
        <v>40</v>
      </c>
      <c r="Y124" s="363">
        <v>50</v>
      </c>
      <c r="Z124" s="363">
        <v>55</v>
      </c>
      <c r="AA124" s="363">
        <v>61</v>
      </c>
      <c r="AB124" s="363">
        <v>67</v>
      </c>
      <c r="AC124" s="384"/>
      <c r="AD124" s="309"/>
      <c r="AE124" s="309"/>
      <c r="AF124" s="309"/>
      <c r="AG124" s="309"/>
      <c r="AH124" s="309"/>
      <c r="AI124" s="158"/>
      <c r="AJ124" s="298" t="s">
        <v>435</v>
      </c>
      <c r="AK124" s="298" t="s">
        <v>426</v>
      </c>
      <c r="AL124" s="299" t="s">
        <v>535</v>
      </c>
      <c r="AM124" s="299"/>
      <c r="AN124" s="299"/>
      <c r="AO124" s="299"/>
      <c r="AP124" s="27"/>
      <c r="AQ124" s="27"/>
      <c r="AR124" s="27"/>
      <c r="AS124" s="27"/>
      <c r="AT124" s="27"/>
    </row>
    <row r="125" spans="1:46" ht="15.75" hidden="1" customHeight="1">
      <c r="A125" s="411"/>
      <c r="B125" s="400"/>
      <c r="C125" s="60"/>
      <c r="D125" s="148"/>
      <c r="E125" s="55" t="s">
        <v>97</v>
      </c>
      <c r="F125" s="56" t="s">
        <v>430</v>
      </c>
      <c r="G125" s="410" t="s">
        <v>549</v>
      </c>
      <c r="H125" s="405" t="s">
        <v>550</v>
      </c>
      <c r="I125" s="303"/>
      <c r="J125" s="332"/>
      <c r="K125" s="332"/>
      <c r="L125" s="403"/>
      <c r="M125" s="412">
        <v>0</v>
      </c>
      <c r="N125" s="324">
        <v>2023</v>
      </c>
      <c r="O125" s="816">
        <v>45297</v>
      </c>
      <c r="P125" s="816">
        <v>46758</v>
      </c>
      <c r="Q125" s="819">
        <v>1</v>
      </c>
      <c r="R125" s="819">
        <v>1</v>
      </c>
      <c r="S125" s="819">
        <v>1</v>
      </c>
      <c r="T125" s="819">
        <v>1</v>
      </c>
      <c r="U125" s="819">
        <v>1</v>
      </c>
      <c r="V125" s="361">
        <v>1</v>
      </c>
      <c r="W125" s="413" t="s">
        <v>50</v>
      </c>
      <c r="X125" s="363">
        <v>30</v>
      </c>
      <c r="Y125" s="363">
        <v>33</v>
      </c>
      <c r="Z125" s="363">
        <v>36</v>
      </c>
      <c r="AA125" s="363">
        <v>39</v>
      </c>
      <c r="AB125" s="363">
        <v>186</v>
      </c>
      <c r="AC125" s="375"/>
      <c r="AD125" s="309"/>
      <c r="AE125" s="309"/>
      <c r="AF125" s="309"/>
      <c r="AG125" s="309"/>
      <c r="AH125" s="309"/>
      <c r="AI125" s="71"/>
      <c r="AJ125" s="298" t="s">
        <v>435</v>
      </c>
      <c r="AK125" s="298" t="s">
        <v>426</v>
      </c>
      <c r="AL125" s="299" t="s">
        <v>535</v>
      </c>
      <c r="AM125" s="299"/>
      <c r="AN125" s="299"/>
      <c r="AO125" s="299"/>
      <c r="AP125" s="27"/>
      <c r="AQ125" s="27"/>
      <c r="AR125" s="27"/>
      <c r="AS125" s="27"/>
      <c r="AT125" s="27"/>
    </row>
    <row r="126" spans="1:46" ht="15.75" hidden="1" customHeight="1">
      <c r="A126" s="53">
        <v>61</v>
      </c>
      <c r="B126" s="330" t="s">
        <v>551</v>
      </c>
      <c r="C126" s="414" t="s">
        <v>552</v>
      </c>
      <c r="D126" s="415" t="s">
        <v>553</v>
      </c>
      <c r="E126" s="55" t="s">
        <v>97</v>
      </c>
      <c r="F126" s="56" t="s">
        <v>430</v>
      </c>
      <c r="G126" s="355" t="s">
        <v>554</v>
      </c>
      <c r="H126" s="58" t="s">
        <v>555</v>
      </c>
      <c r="I126" s="407"/>
      <c r="J126" s="60" t="s">
        <v>556</v>
      </c>
      <c r="K126" s="60" t="s">
        <v>557</v>
      </c>
      <c r="L126" s="416"/>
      <c r="M126" s="377">
        <v>0</v>
      </c>
      <c r="N126" s="143">
        <v>2023</v>
      </c>
      <c r="O126" s="816">
        <v>45658</v>
      </c>
      <c r="P126" s="816">
        <v>46758</v>
      </c>
      <c r="Q126" s="819">
        <v>0</v>
      </c>
      <c r="R126" s="819">
        <v>1</v>
      </c>
      <c r="S126" s="819">
        <v>1</v>
      </c>
      <c r="T126" s="819">
        <v>1</v>
      </c>
      <c r="U126" s="819">
        <v>1</v>
      </c>
      <c r="V126" s="361">
        <v>1</v>
      </c>
      <c r="W126" s="417" t="s">
        <v>50</v>
      </c>
      <c r="X126" s="363">
        <v>0</v>
      </c>
      <c r="Y126" s="363">
        <v>120</v>
      </c>
      <c r="Z126" s="363">
        <v>0</v>
      </c>
      <c r="AA126" s="363">
        <v>0</v>
      </c>
      <c r="AB126" s="363">
        <v>0</v>
      </c>
      <c r="AC126" s="393">
        <v>120</v>
      </c>
      <c r="AD126" s="309"/>
      <c r="AE126" s="309"/>
      <c r="AF126" s="309"/>
      <c r="AG126" s="309"/>
      <c r="AH126" s="309"/>
      <c r="AI126" s="103"/>
      <c r="AJ126" s="298" t="s">
        <v>435</v>
      </c>
      <c r="AK126" s="298" t="s">
        <v>426</v>
      </c>
      <c r="AL126" s="299" t="s">
        <v>558</v>
      </c>
      <c r="AM126" s="299"/>
      <c r="AN126" s="299"/>
      <c r="AO126" s="299"/>
      <c r="AP126" s="27"/>
      <c r="AQ126" s="27"/>
      <c r="AR126" s="27"/>
      <c r="AS126" s="27"/>
      <c r="AT126" s="27"/>
    </row>
    <row r="127" spans="1:46" ht="15.75" hidden="1" customHeight="1">
      <c r="A127" s="53">
        <v>62</v>
      </c>
      <c r="B127" s="330" t="s">
        <v>559</v>
      </c>
      <c r="C127" s="414" t="s">
        <v>560</v>
      </c>
      <c r="D127" s="415" t="s">
        <v>561</v>
      </c>
      <c r="E127" s="55" t="s">
        <v>97</v>
      </c>
      <c r="F127" s="56" t="s">
        <v>430</v>
      </c>
      <c r="G127" s="355" t="s">
        <v>562</v>
      </c>
      <c r="H127" s="58" t="s">
        <v>563</v>
      </c>
      <c r="I127" s="407"/>
      <c r="J127" s="60" t="s">
        <v>556</v>
      </c>
      <c r="K127" s="60" t="s">
        <v>557</v>
      </c>
      <c r="L127" s="416"/>
      <c r="M127" s="143">
        <v>1</v>
      </c>
      <c r="N127" s="143">
        <v>0</v>
      </c>
      <c r="O127" s="816">
        <v>45658</v>
      </c>
      <c r="P127" s="816">
        <v>46758</v>
      </c>
      <c r="Q127" s="819">
        <v>0</v>
      </c>
      <c r="R127" s="819">
        <v>1</v>
      </c>
      <c r="S127" s="819">
        <v>1</v>
      </c>
      <c r="T127" s="819">
        <v>1</v>
      </c>
      <c r="U127" s="819">
        <v>1</v>
      </c>
      <c r="V127" s="361">
        <v>1</v>
      </c>
      <c r="W127" s="418" t="s">
        <v>50</v>
      </c>
      <c r="X127" s="378" t="s">
        <v>446</v>
      </c>
      <c r="Y127" s="363">
        <v>55</v>
      </c>
      <c r="Z127" s="363">
        <v>40</v>
      </c>
      <c r="AA127" s="363">
        <v>25</v>
      </c>
      <c r="AB127" s="363">
        <v>20</v>
      </c>
      <c r="AC127" s="393">
        <v>140</v>
      </c>
      <c r="AD127" s="419"/>
      <c r="AE127" s="419"/>
      <c r="AF127" s="419"/>
      <c r="AG127" s="419"/>
      <c r="AH127" s="420"/>
      <c r="AI127" s="103"/>
      <c r="AJ127" s="298" t="s">
        <v>435</v>
      </c>
      <c r="AK127" s="298" t="s">
        <v>426</v>
      </c>
      <c r="AL127" s="299" t="s">
        <v>564</v>
      </c>
      <c r="AM127" s="299"/>
      <c r="AN127" s="299"/>
      <c r="AO127" s="299"/>
      <c r="AP127" s="27"/>
      <c r="AQ127" s="27"/>
      <c r="AR127" s="27"/>
      <c r="AS127" s="27"/>
      <c r="AT127" s="27"/>
    </row>
    <row r="128" spans="1:46" ht="15.75" hidden="1" customHeight="1">
      <c r="A128" s="421">
        <v>63</v>
      </c>
      <c r="B128" s="422" t="s">
        <v>565</v>
      </c>
      <c r="C128" s="423" t="s">
        <v>566</v>
      </c>
      <c r="D128" s="424" t="s">
        <v>567</v>
      </c>
      <c r="E128" s="425" t="s">
        <v>97</v>
      </c>
      <c r="F128" s="426" t="s">
        <v>430</v>
      </c>
      <c r="G128" s="355" t="s">
        <v>568</v>
      </c>
      <c r="H128" s="427" t="s">
        <v>569</v>
      </c>
      <c r="I128" s="428" t="s">
        <v>570</v>
      </c>
      <c r="J128" s="429" t="s">
        <v>433</v>
      </c>
      <c r="K128" s="429" t="s">
        <v>434</v>
      </c>
      <c r="L128" s="430">
        <v>8102</v>
      </c>
      <c r="M128" s="431">
        <v>1</v>
      </c>
      <c r="N128" s="431">
        <v>0</v>
      </c>
      <c r="O128" s="818">
        <v>0</v>
      </c>
      <c r="P128" s="818">
        <v>1</v>
      </c>
      <c r="Q128" s="818">
        <v>5</v>
      </c>
      <c r="R128" s="818">
        <v>1</v>
      </c>
      <c r="S128" s="818">
        <v>0</v>
      </c>
      <c r="T128" s="818">
        <v>0</v>
      </c>
      <c r="U128" s="818">
        <v>1</v>
      </c>
      <c r="V128" s="347">
        <v>5</v>
      </c>
      <c r="W128" s="431" t="s">
        <v>50</v>
      </c>
      <c r="X128" s="363">
        <v>185</v>
      </c>
      <c r="Y128" s="363">
        <v>203</v>
      </c>
      <c r="Z128" s="363">
        <v>223</v>
      </c>
      <c r="AA128" s="363">
        <v>245</v>
      </c>
      <c r="AB128" s="363">
        <v>268</v>
      </c>
      <c r="AC128" s="364">
        <v>2.11</v>
      </c>
      <c r="AD128" s="161">
        <v>0</v>
      </c>
      <c r="AE128" s="161">
        <v>40</v>
      </c>
      <c r="AF128" s="328">
        <v>0</v>
      </c>
      <c r="AG128" s="328">
        <v>0</v>
      </c>
      <c r="AH128" s="161">
        <v>50</v>
      </c>
      <c r="AI128" s="103">
        <f>AE128+AH128</f>
        <v>90</v>
      </c>
      <c r="AJ128" s="298" t="s">
        <v>435</v>
      </c>
      <c r="AK128" s="432" t="s">
        <v>426</v>
      </c>
      <c r="AL128" s="432" t="s">
        <v>571</v>
      </c>
      <c r="AM128" s="432"/>
      <c r="AN128" s="432"/>
      <c r="AO128" s="432"/>
      <c r="AP128" s="433"/>
      <c r="AQ128" s="433"/>
      <c r="AR128" s="433"/>
      <c r="AS128" s="433"/>
      <c r="AT128" s="433"/>
    </row>
    <row r="129" spans="1:46" ht="15.75" hidden="1" customHeight="1">
      <c r="A129" s="434"/>
      <c r="B129" s="435"/>
      <c r="C129" s="436"/>
      <c r="D129" s="437"/>
      <c r="E129" s="425" t="s">
        <v>97</v>
      </c>
      <c r="F129" s="438" t="s">
        <v>430</v>
      </c>
      <c r="G129" s="399" t="s">
        <v>572</v>
      </c>
      <c r="H129" s="427" t="s">
        <v>573</v>
      </c>
      <c r="I129" s="439"/>
      <c r="J129" s="440"/>
      <c r="K129" s="440"/>
      <c r="L129" s="441"/>
      <c r="M129" s="431">
        <v>0</v>
      </c>
      <c r="N129" s="431">
        <v>2023</v>
      </c>
      <c r="O129" s="820">
        <v>0</v>
      </c>
      <c r="P129" s="820">
        <v>1</v>
      </c>
      <c r="Q129" s="818">
        <v>5</v>
      </c>
      <c r="R129" s="818">
        <v>1</v>
      </c>
      <c r="S129" s="818">
        <v>0</v>
      </c>
      <c r="T129" s="818">
        <v>0</v>
      </c>
      <c r="U129" s="818">
        <v>1</v>
      </c>
      <c r="V129" s="347">
        <v>5</v>
      </c>
      <c r="W129" s="431" t="s">
        <v>50</v>
      </c>
      <c r="X129" s="363">
        <v>40</v>
      </c>
      <c r="Y129" s="363">
        <v>44</v>
      </c>
      <c r="Z129" s="363">
        <v>48</v>
      </c>
      <c r="AA129" s="363">
        <v>53</v>
      </c>
      <c r="AB129" s="363">
        <v>58</v>
      </c>
      <c r="AC129" s="384"/>
      <c r="AD129" s="161"/>
      <c r="AE129" s="161"/>
      <c r="AF129" s="442"/>
      <c r="AG129" s="442"/>
      <c r="AH129" s="161"/>
      <c r="AI129" s="227"/>
      <c r="AJ129" s="298" t="s">
        <v>435</v>
      </c>
      <c r="AK129" s="432" t="s">
        <v>426</v>
      </c>
      <c r="AL129" s="432" t="s">
        <v>571</v>
      </c>
      <c r="AM129" s="432"/>
      <c r="AN129" s="432"/>
      <c r="AO129" s="432"/>
      <c r="AP129" s="433"/>
      <c r="AQ129" s="433"/>
      <c r="AR129" s="433"/>
      <c r="AS129" s="433"/>
      <c r="AT129" s="433"/>
    </row>
    <row r="130" spans="1:46" ht="15.75" hidden="1" customHeight="1">
      <c r="A130" s="443"/>
      <c r="B130" s="444"/>
      <c r="C130" s="445"/>
      <c r="D130" s="445"/>
      <c r="E130" s="446" t="s">
        <v>97</v>
      </c>
      <c r="F130" s="426" t="s">
        <v>430</v>
      </c>
      <c r="G130" s="401" t="s">
        <v>574</v>
      </c>
      <c r="H130" s="427" t="s">
        <v>575</v>
      </c>
      <c r="I130" s="432"/>
      <c r="J130" s="447"/>
      <c r="K130" s="448"/>
      <c r="L130" s="449"/>
      <c r="M130" s="450" t="s">
        <v>102</v>
      </c>
      <c r="N130" s="450"/>
      <c r="O130" s="817">
        <v>45658</v>
      </c>
      <c r="P130" s="817">
        <v>46758</v>
      </c>
      <c r="Q130" s="818">
        <v>0</v>
      </c>
      <c r="R130" s="818">
        <v>1</v>
      </c>
      <c r="S130" s="818">
        <v>0</v>
      </c>
      <c r="T130" s="818">
        <v>0</v>
      </c>
      <c r="U130" s="818">
        <v>1</v>
      </c>
      <c r="V130" s="347">
        <v>5</v>
      </c>
      <c r="W130" s="451" t="s">
        <v>50</v>
      </c>
      <c r="X130" s="363">
        <v>120</v>
      </c>
      <c r="Y130" s="363">
        <v>132</v>
      </c>
      <c r="Z130" s="363">
        <v>145</v>
      </c>
      <c r="AA130" s="363">
        <v>160</v>
      </c>
      <c r="AB130" s="363">
        <v>186</v>
      </c>
      <c r="AC130" s="375"/>
      <c r="AD130" s="161"/>
      <c r="AE130" s="161"/>
      <c r="AF130" s="340"/>
      <c r="AG130" s="340"/>
      <c r="AH130" s="161"/>
      <c r="AI130" s="158"/>
      <c r="AJ130" s="298" t="s">
        <v>435</v>
      </c>
      <c r="AK130" s="432" t="s">
        <v>426</v>
      </c>
      <c r="AL130" s="432" t="s">
        <v>571</v>
      </c>
      <c r="AM130" s="450"/>
      <c r="AN130" s="450"/>
      <c r="AO130" s="450"/>
      <c r="AP130" s="433"/>
      <c r="AQ130" s="433"/>
      <c r="AR130" s="433"/>
      <c r="AS130" s="433"/>
      <c r="AT130" s="433"/>
    </row>
    <row r="131" spans="1:46" ht="15.75" hidden="1" customHeight="1">
      <c r="A131" s="452">
        <v>64</v>
      </c>
      <c r="B131" s="453" t="s">
        <v>576</v>
      </c>
      <c r="C131" s="353" t="s">
        <v>577</v>
      </c>
      <c r="D131" s="353" t="s">
        <v>578</v>
      </c>
      <c r="E131" s="454" t="s">
        <v>47</v>
      </c>
      <c r="F131" s="354" t="s">
        <v>579</v>
      </c>
      <c r="G131" s="455" t="s">
        <v>580</v>
      </c>
      <c r="H131" s="456" t="s">
        <v>581</v>
      </c>
      <c r="I131" s="82" t="s">
        <v>582</v>
      </c>
      <c r="J131" s="12" t="s">
        <v>583</v>
      </c>
      <c r="K131" s="13" t="s">
        <v>584</v>
      </c>
      <c r="L131" s="457"/>
      <c r="M131" s="458" t="s">
        <v>102</v>
      </c>
      <c r="N131" s="458"/>
      <c r="O131" s="821">
        <v>45444</v>
      </c>
      <c r="P131" s="821">
        <v>46905</v>
      </c>
      <c r="Q131" s="822">
        <v>0.1</v>
      </c>
      <c r="R131" s="822">
        <v>0.3</v>
      </c>
      <c r="S131" s="822">
        <v>0.5</v>
      </c>
      <c r="T131" s="822">
        <v>1</v>
      </c>
      <c r="U131" s="822"/>
      <c r="V131" s="459">
        <v>1</v>
      </c>
      <c r="W131" s="460" t="s">
        <v>50</v>
      </c>
      <c r="X131" s="461">
        <v>50</v>
      </c>
      <c r="Y131" s="461">
        <v>55</v>
      </c>
      <c r="Z131" s="461">
        <v>60</v>
      </c>
      <c r="AA131" s="461">
        <v>66</v>
      </c>
      <c r="AB131" s="461">
        <v>72</v>
      </c>
      <c r="AC131" s="462"/>
      <c r="AD131" s="463"/>
      <c r="AE131" s="463"/>
      <c r="AF131" s="463"/>
      <c r="AG131" s="463"/>
      <c r="AH131" s="464"/>
      <c r="AI131" s="465"/>
      <c r="AJ131" s="466" t="s">
        <v>585</v>
      </c>
      <c r="AK131" s="467" t="s">
        <v>586</v>
      </c>
      <c r="AL131" s="458" t="s">
        <v>587</v>
      </c>
      <c r="AM131" s="458"/>
      <c r="AN131" s="458"/>
      <c r="AO131" s="458"/>
      <c r="AP131" s="368"/>
      <c r="AQ131" s="368"/>
      <c r="AR131" s="368"/>
      <c r="AS131" s="368"/>
      <c r="AT131" s="368"/>
    </row>
    <row r="132" spans="1:46" ht="15.75" hidden="1" customHeight="1">
      <c r="A132" s="468"/>
      <c r="B132" s="453"/>
      <c r="C132" s="353"/>
      <c r="D132" s="353"/>
      <c r="E132" s="469"/>
      <c r="F132" s="354"/>
      <c r="G132" s="455" t="s">
        <v>588</v>
      </c>
      <c r="H132" s="470"/>
      <c r="I132" s="82"/>
      <c r="J132" s="30"/>
      <c r="K132" s="31"/>
      <c r="L132" s="457"/>
      <c r="M132" s="458" t="s">
        <v>102</v>
      </c>
      <c r="N132" s="458"/>
      <c r="O132" s="821">
        <v>45444</v>
      </c>
      <c r="P132" s="821">
        <v>46905</v>
      </c>
      <c r="Q132" s="822">
        <v>0.1</v>
      </c>
      <c r="R132" s="822">
        <v>0.3</v>
      </c>
      <c r="S132" s="822">
        <v>0.5</v>
      </c>
      <c r="T132" s="822">
        <v>1</v>
      </c>
      <c r="U132" s="822"/>
      <c r="V132" s="459">
        <v>1</v>
      </c>
      <c r="W132" s="460" t="s">
        <v>50</v>
      </c>
      <c r="X132" s="461">
        <v>80</v>
      </c>
      <c r="Y132" s="461">
        <v>88</v>
      </c>
      <c r="Z132" s="461">
        <v>96</v>
      </c>
      <c r="AA132" s="461">
        <v>108</v>
      </c>
      <c r="AB132" s="461">
        <v>118</v>
      </c>
      <c r="AC132" s="462"/>
      <c r="AD132" s="461"/>
      <c r="AE132" s="461"/>
      <c r="AF132" s="461"/>
      <c r="AG132" s="461"/>
      <c r="AH132" s="471"/>
      <c r="AI132" s="465"/>
      <c r="AJ132" s="466" t="s">
        <v>585</v>
      </c>
      <c r="AK132" s="467" t="s">
        <v>586</v>
      </c>
      <c r="AL132" s="458" t="s">
        <v>587</v>
      </c>
      <c r="AM132" s="458"/>
      <c r="AN132" s="458"/>
      <c r="AO132" s="458"/>
      <c r="AP132" s="368"/>
      <c r="AQ132" s="368"/>
      <c r="AR132" s="368"/>
      <c r="AS132" s="368"/>
      <c r="AT132" s="368"/>
    </row>
    <row r="133" spans="1:46" ht="15.75" hidden="1" customHeight="1">
      <c r="A133" s="472"/>
      <c r="B133" s="453"/>
      <c r="C133" s="353"/>
      <c r="D133" s="353"/>
      <c r="E133" s="473"/>
      <c r="F133" s="354"/>
      <c r="G133" s="474" t="s">
        <v>589</v>
      </c>
      <c r="H133" s="475"/>
      <c r="I133" s="87"/>
      <c r="J133" s="42"/>
      <c r="K133" s="31"/>
      <c r="L133" s="62"/>
      <c r="M133" s="476">
        <v>0.01</v>
      </c>
      <c r="N133" s="477">
        <v>2019</v>
      </c>
      <c r="O133" s="823">
        <v>45444</v>
      </c>
      <c r="P133" s="824">
        <v>46905</v>
      </c>
      <c r="Q133" s="825">
        <v>0</v>
      </c>
      <c r="R133" s="826">
        <v>0.3</v>
      </c>
      <c r="S133" s="826">
        <v>0.7</v>
      </c>
      <c r="T133" s="826">
        <v>0</v>
      </c>
      <c r="U133" s="826">
        <v>0</v>
      </c>
      <c r="V133" s="478">
        <v>1</v>
      </c>
      <c r="W133" s="479" t="s">
        <v>50</v>
      </c>
      <c r="X133" s="463">
        <v>0</v>
      </c>
      <c r="Y133" s="463">
        <v>168</v>
      </c>
      <c r="Z133" s="463">
        <v>184.8</v>
      </c>
      <c r="AA133" s="463"/>
      <c r="AB133" s="463"/>
      <c r="AC133" s="465">
        <f>SUM(X133:AB133)</f>
        <v>352.8</v>
      </c>
      <c r="AD133" s="461"/>
      <c r="AE133" s="461"/>
      <c r="AF133" s="461"/>
      <c r="AG133" s="461"/>
      <c r="AH133" s="461"/>
      <c r="AI133" s="480"/>
      <c r="AJ133" s="467" t="s">
        <v>585</v>
      </c>
      <c r="AK133" s="467" t="s">
        <v>586</v>
      </c>
      <c r="AL133" s="458" t="s">
        <v>590</v>
      </c>
      <c r="AM133" s="458" t="s">
        <v>585</v>
      </c>
      <c r="AN133" s="458" t="s">
        <v>591</v>
      </c>
      <c r="AO133" s="458" t="s">
        <v>587</v>
      </c>
      <c r="AP133" s="368"/>
      <c r="AQ133" s="368"/>
      <c r="AR133" s="368"/>
      <c r="AS133" s="368"/>
      <c r="AT133" s="368"/>
    </row>
    <row r="134" spans="1:46" ht="15.75" hidden="1" customHeight="1">
      <c r="A134" s="481">
        <v>65</v>
      </c>
      <c r="B134" s="453" t="s">
        <v>592</v>
      </c>
      <c r="C134" s="353" t="s">
        <v>593</v>
      </c>
      <c r="D134" s="353" t="s">
        <v>594</v>
      </c>
      <c r="E134" s="482" t="s">
        <v>47</v>
      </c>
      <c r="F134" s="354" t="s">
        <v>579</v>
      </c>
      <c r="G134" s="474" t="s">
        <v>595</v>
      </c>
      <c r="H134" s="353" t="s">
        <v>596</v>
      </c>
      <c r="I134" s="59" t="s">
        <v>582</v>
      </c>
      <c r="J134" s="61" t="s">
        <v>597</v>
      </c>
      <c r="K134" s="483" t="s">
        <v>584</v>
      </c>
      <c r="L134" s="62"/>
      <c r="M134" s="484" t="s">
        <v>102</v>
      </c>
      <c r="N134" s="458" t="s">
        <v>102</v>
      </c>
      <c r="O134" s="823">
        <v>45444</v>
      </c>
      <c r="P134" s="824">
        <v>46905</v>
      </c>
      <c r="Q134" s="822">
        <v>1</v>
      </c>
      <c r="R134" s="822">
        <v>1</v>
      </c>
      <c r="S134" s="822">
        <v>1</v>
      </c>
      <c r="T134" s="822">
        <v>1</v>
      </c>
      <c r="U134" s="822">
        <v>1</v>
      </c>
      <c r="V134" s="459">
        <v>1</v>
      </c>
      <c r="W134" s="485" t="s">
        <v>50</v>
      </c>
      <c r="X134" s="461">
        <v>144</v>
      </c>
      <c r="Y134" s="461">
        <v>168</v>
      </c>
      <c r="Z134" s="461">
        <v>184.8</v>
      </c>
      <c r="AA134" s="461">
        <v>203</v>
      </c>
      <c r="AB134" s="461">
        <v>221</v>
      </c>
      <c r="AC134" s="465">
        <f>SUBTOTAL(9,X134:AB135)</f>
        <v>1528.8</v>
      </c>
      <c r="AD134" s="461"/>
      <c r="AE134" s="461"/>
      <c r="AF134" s="461"/>
      <c r="AG134" s="461"/>
      <c r="AH134" s="461"/>
      <c r="AI134" s="486"/>
      <c r="AJ134" s="467" t="s">
        <v>585</v>
      </c>
      <c r="AK134" s="467" t="s">
        <v>586</v>
      </c>
      <c r="AL134" s="458" t="s">
        <v>598</v>
      </c>
      <c r="AM134" s="458"/>
      <c r="AN134" s="458"/>
      <c r="AO134" s="458"/>
      <c r="AP134" s="368"/>
      <c r="AQ134" s="368"/>
      <c r="AR134" s="368"/>
      <c r="AS134" s="368"/>
      <c r="AT134" s="368"/>
    </row>
    <row r="135" spans="1:46" ht="15.75" hidden="1" customHeight="1">
      <c r="A135" s="452">
        <v>66</v>
      </c>
      <c r="B135" s="453" t="s">
        <v>599</v>
      </c>
      <c r="C135" s="353" t="s">
        <v>600</v>
      </c>
      <c r="D135" s="353" t="s">
        <v>601</v>
      </c>
      <c r="E135" s="454" t="s">
        <v>47</v>
      </c>
      <c r="F135" s="487" t="s">
        <v>579</v>
      </c>
      <c r="G135" s="474" t="s">
        <v>602</v>
      </c>
      <c r="H135" s="456" t="s">
        <v>603</v>
      </c>
      <c r="I135" s="75" t="s">
        <v>582</v>
      </c>
      <c r="J135" s="12" t="s">
        <v>583</v>
      </c>
      <c r="K135" s="13" t="s">
        <v>557</v>
      </c>
      <c r="L135" s="62"/>
      <c r="M135" s="484" t="s">
        <v>102</v>
      </c>
      <c r="N135" s="458" t="s">
        <v>102</v>
      </c>
      <c r="O135" s="827">
        <v>45444</v>
      </c>
      <c r="P135" s="821">
        <v>46905</v>
      </c>
      <c r="Q135" s="822">
        <v>1</v>
      </c>
      <c r="R135" s="822">
        <v>1</v>
      </c>
      <c r="S135" s="822">
        <v>1</v>
      </c>
      <c r="T135" s="822">
        <v>1</v>
      </c>
      <c r="U135" s="822">
        <v>1</v>
      </c>
      <c r="V135" s="459">
        <v>1</v>
      </c>
      <c r="W135" s="485" t="s">
        <v>50</v>
      </c>
      <c r="X135" s="461">
        <v>100</v>
      </c>
      <c r="Y135" s="461">
        <v>110</v>
      </c>
      <c r="Z135" s="461">
        <v>121</v>
      </c>
      <c r="AA135" s="461">
        <v>132</v>
      </c>
      <c r="AB135" s="461">
        <v>145</v>
      </c>
      <c r="AC135" s="465"/>
      <c r="AD135" s="461"/>
      <c r="AE135" s="461"/>
      <c r="AF135" s="461"/>
      <c r="AG135" s="461"/>
      <c r="AH135" s="461"/>
      <c r="AI135" s="480"/>
      <c r="AJ135" s="467" t="s">
        <v>585</v>
      </c>
      <c r="AK135" s="467" t="s">
        <v>586</v>
      </c>
      <c r="AL135" s="458" t="s">
        <v>598</v>
      </c>
      <c r="AM135" s="458"/>
      <c r="AN135" s="458"/>
      <c r="AO135" s="458"/>
      <c r="AP135" s="368"/>
      <c r="AQ135" s="368"/>
      <c r="AR135" s="368"/>
      <c r="AS135" s="368"/>
      <c r="AT135" s="368"/>
    </row>
    <row r="136" spans="1:46" ht="15.75" hidden="1" customHeight="1">
      <c r="A136" s="472"/>
      <c r="B136" s="453"/>
      <c r="C136" s="353"/>
      <c r="D136" s="353"/>
      <c r="E136" s="473"/>
      <c r="F136" s="354"/>
      <c r="G136" s="474" t="s">
        <v>604</v>
      </c>
      <c r="H136" s="475"/>
      <c r="I136" s="87"/>
      <c r="J136" s="42"/>
      <c r="K136" s="31"/>
      <c r="L136" s="62"/>
      <c r="M136" s="484" t="s">
        <v>102</v>
      </c>
      <c r="N136" s="458"/>
      <c r="O136" s="827">
        <v>45444</v>
      </c>
      <c r="P136" s="821">
        <v>46905</v>
      </c>
      <c r="Q136" s="822">
        <v>0.5</v>
      </c>
      <c r="R136" s="822">
        <v>0.5</v>
      </c>
      <c r="S136" s="822"/>
      <c r="T136" s="822"/>
      <c r="U136" s="822"/>
      <c r="V136" s="459">
        <v>1</v>
      </c>
      <c r="W136" s="485" t="s">
        <v>50</v>
      </c>
      <c r="X136" s="461">
        <v>168</v>
      </c>
      <c r="Y136" s="461">
        <v>184.8</v>
      </c>
      <c r="Z136" s="461"/>
      <c r="AA136" s="461"/>
      <c r="AB136" s="461"/>
      <c r="AC136" s="465">
        <f>SUBTOTAL(9,X136:AB137)</f>
        <v>510.8</v>
      </c>
      <c r="AD136" s="461"/>
      <c r="AE136" s="461"/>
      <c r="AF136" s="461"/>
      <c r="AG136" s="461"/>
      <c r="AH136" s="461"/>
      <c r="AI136" s="486"/>
      <c r="AJ136" s="467" t="s">
        <v>585</v>
      </c>
      <c r="AK136" s="467" t="s">
        <v>586</v>
      </c>
      <c r="AL136" s="458" t="s">
        <v>605</v>
      </c>
      <c r="AM136" s="458" t="s">
        <v>585</v>
      </c>
      <c r="AN136" s="458" t="s">
        <v>586</v>
      </c>
      <c r="AO136" s="458" t="s">
        <v>587</v>
      </c>
      <c r="AP136" s="368"/>
      <c r="AQ136" s="368"/>
      <c r="AR136" s="368"/>
      <c r="AS136" s="368"/>
      <c r="AT136" s="368"/>
    </row>
    <row r="137" spans="1:46" ht="88.5" hidden="1" customHeight="1">
      <c r="A137" s="452">
        <v>67</v>
      </c>
      <c r="B137" s="453" t="s">
        <v>606</v>
      </c>
      <c r="C137" s="353" t="s">
        <v>607</v>
      </c>
      <c r="D137" s="353" t="s">
        <v>608</v>
      </c>
      <c r="E137" s="488" t="s">
        <v>47</v>
      </c>
      <c r="F137" s="489" t="s">
        <v>579</v>
      </c>
      <c r="G137" s="353" t="s">
        <v>609</v>
      </c>
      <c r="H137" s="356"/>
      <c r="I137" s="75" t="s">
        <v>582</v>
      </c>
      <c r="J137" s="13" t="s">
        <v>597</v>
      </c>
      <c r="K137" s="128" t="s">
        <v>610</v>
      </c>
      <c r="L137" s="62"/>
      <c r="M137" s="484" t="s">
        <v>102</v>
      </c>
      <c r="N137" s="458"/>
      <c r="O137" s="827">
        <v>45444</v>
      </c>
      <c r="P137" s="821">
        <v>46905</v>
      </c>
      <c r="Q137" s="822">
        <v>0.5</v>
      </c>
      <c r="R137" s="822">
        <v>0.5</v>
      </c>
      <c r="S137" s="822"/>
      <c r="T137" s="822"/>
      <c r="U137" s="822"/>
      <c r="V137" s="459">
        <v>1</v>
      </c>
      <c r="W137" s="485" t="s">
        <v>50</v>
      </c>
      <c r="X137" s="461">
        <v>75</v>
      </c>
      <c r="Y137" s="461">
        <v>83</v>
      </c>
      <c r="Z137" s="461"/>
      <c r="AA137" s="461"/>
      <c r="AB137" s="461"/>
      <c r="AC137" s="465"/>
      <c r="AD137" s="461"/>
      <c r="AE137" s="461"/>
      <c r="AF137" s="461"/>
      <c r="AG137" s="461"/>
      <c r="AH137" s="461"/>
      <c r="AI137" s="480"/>
      <c r="AJ137" s="467" t="s">
        <v>585</v>
      </c>
      <c r="AK137" s="467" t="s">
        <v>586</v>
      </c>
      <c r="AL137" s="458" t="s">
        <v>605</v>
      </c>
      <c r="AM137" s="458" t="s">
        <v>585</v>
      </c>
      <c r="AN137" s="458" t="s">
        <v>586</v>
      </c>
      <c r="AO137" s="458" t="s">
        <v>587</v>
      </c>
      <c r="AP137" s="368"/>
      <c r="AQ137" s="368"/>
      <c r="AR137" s="368"/>
      <c r="AS137" s="368"/>
      <c r="AT137" s="368"/>
    </row>
    <row r="138" spans="1:46" ht="15.75" hidden="1" customHeight="1">
      <c r="A138" s="53">
        <v>68</v>
      </c>
      <c r="B138" s="54" t="s">
        <v>611</v>
      </c>
      <c r="C138" s="55" t="s">
        <v>612</v>
      </c>
      <c r="D138" s="55" t="s">
        <v>612</v>
      </c>
      <c r="E138" s="55" t="s">
        <v>47</v>
      </c>
      <c r="F138" s="56" t="s">
        <v>579</v>
      </c>
      <c r="G138" s="57" t="s">
        <v>613</v>
      </c>
      <c r="H138" s="58" t="s">
        <v>614</v>
      </c>
      <c r="I138" s="59" t="s">
        <v>582</v>
      </c>
      <c r="J138" s="490" t="s">
        <v>583</v>
      </c>
      <c r="K138" s="490" t="s">
        <v>557</v>
      </c>
      <c r="L138" s="62"/>
      <c r="M138" s="64">
        <v>0</v>
      </c>
      <c r="N138" s="64">
        <v>2023</v>
      </c>
      <c r="O138" s="779">
        <v>45444</v>
      </c>
      <c r="P138" s="780">
        <v>46905</v>
      </c>
      <c r="Q138" s="781">
        <v>1</v>
      </c>
      <c r="R138" s="781">
        <v>2</v>
      </c>
      <c r="S138" s="781">
        <v>2</v>
      </c>
      <c r="T138" s="781">
        <v>2</v>
      </c>
      <c r="U138" s="781">
        <v>1</v>
      </c>
      <c r="V138" s="64">
        <v>21</v>
      </c>
      <c r="W138" s="90" t="s">
        <v>50</v>
      </c>
      <c r="X138" s="68">
        <v>144</v>
      </c>
      <c r="Y138" s="68">
        <v>168</v>
      </c>
      <c r="Z138" s="68">
        <v>184.8</v>
      </c>
      <c r="AA138" s="68">
        <v>203</v>
      </c>
      <c r="AB138" s="68">
        <v>221</v>
      </c>
      <c r="AC138" s="101">
        <f>SUBTOTAL(9,X138:AB139)</f>
        <v>1019.8</v>
      </c>
      <c r="AD138" s="70">
        <v>0</v>
      </c>
      <c r="AE138" s="70" t="s">
        <v>615</v>
      </c>
      <c r="AF138" s="70" t="s">
        <v>615</v>
      </c>
      <c r="AG138" s="70" t="s">
        <v>615</v>
      </c>
      <c r="AH138" s="70" t="s">
        <v>615</v>
      </c>
      <c r="AI138" s="71">
        <v>6</v>
      </c>
      <c r="AJ138" s="15" t="s">
        <v>585</v>
      </c>
      <c r="AK138" s="15" t="s">
        <v>616</v>
      </c>
      <c r="AL138" s="64" t="s">
        <v>617</v>
      </c>
      <c r="AM138" s="64"/>
      <c r="AN138" s="64"/>
      <c r="AO138" s="64"/>
      <c r="AP138" s="27"/>
      <c r="AQ138" s="27"/>
      <c r="AR138" s="27"/>
      <c r="AS138" s="27"/>
      <c r="AT138" s="27"/>
    </row>
    <row r="139" spans="1:46" ht="15.75" hidden="1" customHeight="1">
      <c r="A139" s="10">
        <v>69</v>
      </c>
      <c r="B139" s="72" t="s">
        <v>618</v>
      </c>
      <c r="C139" s="73" t="s">
        <v>619</v>
      </c>
      <c r="D139" s="73" t="s">
        <v>620</v>
      </c>
      <c r="E139" s="73" t="s">
        <v>47</v>
      </c>
      <c r="F139" s="74" t="s">
        <v>579</v>
      </c>
      <c r="G139" s="57" t="s">
        <v>621</v>
      </c>
      <c r="H139" s="285" t="s">
        <v>622</v>
      </c>
      <c r="I139" s="75" t="s">
        <v>582</v>
      </c>
      <c r="J139" s="12" t="s">
        <v>583</v>
      </c>
      <c r="K139" s="12" t="s">
        <v>557</v>
      </c>
      <c r="L139" s="76"/>
      <c r="M139" s="64">
        <v>0</v>
      </c>
      <c r="N139" s="64">
        <v>2023</v>
      </c>
      <c r="O139" s="779">
        <v>45444</v>
      </c>
      <c r="P139" s="780">
        <v>46905</v>
      </c>
      <c r="Q139" s="781">
        <v>1</v>
      </c>
      <c r="R139" s="781">
        <v>2</v>
      </c>
      <c r="S139" s="781">
        <v>2</v>
      </c>
      <c r="T139" s="781">
        <v>2</v>
      </c>
      <c r="U139" s="781">
        <v>1</v>
      </c>
      <c r="V139" s="64">
        <v>21</v>
      </c>
      <c r="W139" s="90" t="s">
        <v>50</v>
      </c>
      <c r="X139" s="68">
        <v>15</v>
      </c>
      <c r="Y139" s="68">
        <v>17</v>
      </c>
      <c r="Z139" s="68">
        <v>19</v>
      </c>
      <c r="AA139" s="68">
        <v>23</v>
      </c>
      <c r="AB139" s="68">
        <v>25</v>
      </c>
      <c r="AC139" s="157"/>
      <c r="AD139" s="279" t="s">
        <v>623</v>
      </c>
      <c r="AE139" s="279" t="s">
        <v>624</v>
      </c>
      <c r="AF139" s="279" t="s">
        <v>625</v>
      </c>
      <c r="AG139" s="279" t="s">
        <v>626</v>
      </c>
      <c r="AH139" s="279" t="s">
        <v>627</v>
      </c>
      <c r="AI139" s="103">
        <v>24</v>
      </c>
      <c r="AJ139" s="15" t="s">
        <v>585</v>
      </c>
      <c r="AK139" s="15" t="s">
        <v>616</v>
      </c>
      <c r="AL139" s="64" t="s">
        <v>617</v>
      </c>
      <c r="AM139" s="64"/>
      <c r="AN139" s="64"/>
      <c r="AO139" s="64"/>
      <c r="AP139" s="27"/>
      <c r="AQ139" s="27"/>
      <c r="AR139" s="27"/>
      <c r="AS139" s="27"/>
      <c r="AT139" s="27"/>
    </row>
    <row r="140" spans="1:46" ht="15.75" hidden="1" customHeight="1">
      <c r="A140" s="40"/>
      <c r="B140" s="84"/>
      <c r="C140" s="85"/>
      <c r="D140" s="85"/>
      <c r="E140" s="85"/>
      <c r="F140" s="86"/>
      <c r="G140" s="57" t="s">
        <v>628</v>
      </c>
      <c r="H140" s="490"/>
      <c r="I140" s="87"/>
      <c r="J140" s="42"/>
      <c r="K140" s="42"/>
      <c r="L140" s="88"/>
      <c r="M140" s="64">
        <v>0</v>
      </c>
      <c r="N140" s="64">
        <v>2023</v>
      </c>
      <c r="O140" s="779">
        <v>45444</v>
      </c>
      <c r="P140" s="780">
        <v>46905</v>
      </c>
      <c r="Q140" s="781">
        <v>1</v>
      </c>
      <c r="R140" s="781">
        <v>2</v>
      </c>
      <c r="S140" s="781">
        <v>2</v>
      </c>
      <c r="T140" s="781">
        <v>2</v>
      </c>
      <c r="U140" s="781">
        <v>1</v>
      </c>
      <c r="V140" s="64">
        <v>21</v>
      </c>
      <c r="W140" s="90" t="s">
        <v>50</v>
      </c>
      <c r="X140" s="68">
        <v>22</v>
      </c>
      <c r="Y140" s="68">
        <v>24</v>
      </c>
      <c r="Z140" s="68">
        <v>27</v>
      </c>
      <c r="AA140" s="68">
        <v>30</v>
      </c>
      <c r="AB140" s="68">
        <v>33</v>
      </c>
      <c r="AC140" s="69">
        <f>SUM(X140:AB140)</f>
        <v>136</v>
      </c>
      <c r="AD140" s="272"/>
      <c r="AE140" s="272"/>
      <c r="AF140" s="272"/>
      <c r="AG140" s="272"/>
      <c r="AH140" s="272"/>
      <c r="AI140" s="158"/>
      <c r="AJ140" s="15" t="s">
        <v>585</v>
      </c>
      <c r="AK140" s="15" t="s">
        <v>616</v>
      </c>
      <c r="AL140" s="64" t="s">
        <v>629</v>
      </c>
      <c r="AM140" s="64"/>
      <c r="AN140" s="64"/>
      <c r="AO140" s="64"/>
      <c r="AP140" s="27"/>
      <c r="AQ140" s="27"/>
      <c r="AR140" s="27"/>
      <c r="AS140" s="27"/>
      <c r="AT140" s="27"/>
    </row>
    <row r="141" spans="1:46" ht="15.75" hidden="1" customHeight="1">
      <c r="A141" s="53">
        <v>70</v>
      </c>
      <c r="B141" s="54" t="s">
        <v>630</v>
      </c>
      <c r="C141" s="55" t="s">
        <v>631</v>
      </c>
      <c r="D141" s="55" t="s">
        <v>632</v>
      </c>
      <c r="E141" s="55" t="s">
        <v>47</v>
      </c>
      <c r="F141" s="56" t="s">
        <v>579</v>
      </c>
      <c r="G141" s="57" t="s">
        <v>633</v>
      </c>
      <c r="H141" s="58" t="s">
        <v>634</v>
      </c>
      <c r="I141" s="59" t="s">
        <v>582</v>
      </c>
      <c r="J141" s="490" t="s">
        <v>583</v>
      </c>
      <c r="K141" s="490" t="s">
        <v>557</v>
      </c>
      <c r="L141" s="62"/>
      <c r="M141" s="64">
        <v>4</v>
      </c>
      <c r="N141" s="64">
        <v>2023</v>
      </c>
      <c r="O141" s="779">
        <v>45444</v>
      </c>
      <c r="P141" s="780">
        <v>46905</v>
      </c>
      <c r="Q141" s="781">
        <v>1</v>
      </c>
      <c r="R141" s="781">
        <v>2</v>
      </c>
      <c r="S141" s="781">
        <v>2</v>
      </c>
      <c r="T141" s="781">
        <v>1</v>
      </c>
      <c r="U141" s="781">
        <v>1</v>
      </c>
      <c r="V141" s="64">
        <v>19</v>
      </c>
      <c r="W141" s="90" t="s">
        <v>50</v>
      </c>
      <c r="X141" s="68">
        <v>168</v>
      </c>
      <c r="Y141" s="68">
        <v>185</v>
      </c>
      <c r="Z141" s="68">
        <v>202</v>
      </c>
      <c r="AA141" s="68">
        <v>222</v>
      </c>
      <c r="AB141" s="68">
        <v>244</v>
      </c>
      <c r="AC141" s="101">
        <f>SUBTOTAL(9,X141:AB142)</f>
        <v>1328</v>
      </c>
      <c r="AD141" s="70" t="s">
        <v>623</v>
      </c>
      <c r="AE141" s="70" t="s">
        <v>624</v>
      </c>
      <c r="AF141" s="70" t="s">
        <v>625</v>
      </c>
      <c r="AG141" s="70" t="s">
        <v>626</v>
      </c>
      <c r="AH141" s="70" t="s">
        <v>627</v>
      </c>
      <c r="AI141" s="71">
        <v>24</v>
      </c>
      <c r="AJ141" s="15" t="s">
        <v>585</v>
      </c>
      <c r="AK141" s="15" t="s">
        <v>635</v>
      </c>
      <c r="AL141" s="64" t="s">
        <v>636</v>
      </c>
      <c r="AM141" s="64"/>
      <c r="AN141" s="64"/>
      <c r="AO141" s="64"/>
      <c r="AP141" s="27"/>
      <c r="AQ141" s="27"/>
      <c r="AR141" s="27"/>
      <c r="AS141" s="27"/>
      <c r="AT141" s="27"/>
    </row>
    <row r="142" spans="1:46" ht="15.75" hidden="1" customHeight="1">
      <c r="A142" s="10">
        <v>71</v>
      </c>
      <c r="B142" s="72" t="s">
        <v>637</v>
      </c>
      <c r="C142" s="73" t="s">
        <v>638</v>
      </c>
      <c r="D142" s="73" t="s">
        <v>639</v>
      </c>
      <c r="E142" s="73" t="s">
        <v>47</v>
      </c>
      <c r="F142" s="74" t="s">
        <v>579</v>
      </c>
      <c r="G142" s="57" t="s">
        <v>640</v>
      </c>
      <c r="H142" s="491" t="s">
        <v>641</v>
      </c>
      <c r="I142" s="75" t="s">
        <v>582</v>
      </c>
      <c r="J142" s="12" t="s">
        <v>642</v>
      </c>
      <c r="K142" s="12" t="s">
        <v>557</v>
      </c>
      <c r="L142" s="76"/>
      <c r="M142" s="64">
        <v>4</v>
      </c>
      <c r="N142" s="64">
        <v>2023</v>
      </c>
      <c r="O142" s="779">
        <v>45444</v>
      </c>
      <c r="P142" s="780">
        <v>46905</v>
      </c>
      <c r="Q142" s="781">
        <v>1</v>
      </c>
      <c r="R142" s="781">
        <v>2</v>
      </c>
      <c r="S142" s="781">
        <v>2</v>
      </c>
      <c r="T142" s="781">
        <v>1</v>
      </c>
      <c r="U142" s="781">
        <v>1</v>
      </c>
      <c r="V142" s="64">
        <v>19</v>
      </c>
      <c r="W142" s="90" t="s">
        <v>50</v>
      </c>
      <c r="X142" s="68">
        <v>50</v>
      </c>
      <c r="Y142" s="68">
        <v>55</v>
      </c>
      <c r="Z142" s="68">
        <v>61</v>
      </c>
      <c r="AA142" s="68">
        <v>67</v>
      </c>
      <c r="AB142" s="68">
        <v>74</v>
      </c>
      <c r="AC142" s="157"/>
      <c r="AD142" s="279"/>
      <c r="AE142" s="279">
        <f t="shared" ref="AE142:AH142" si="3">5.872*4</f>
        <v>23.488</v>
      </c>
      <c r="AF142" s="279">
        <f t="shared" si="3"/>
        <v>23.488</v>
      </c>
      <c r="AG142" s="279">
        <f t="shared" si="3"/>
        <v>23.488</v>
      </c>
      <c r="AH142" s="279">
        <f t="shared" si="3"/>
        <v>23.488</v>
      </c>
      <c r="AI142" s="227">
        <f>SUBTOTAL(9,AE142:AH145)</f>
        <v>93.951999999999998</v>
      </c>
      <c r="AJ142" s="15" t="s">
        <v>585</v>
      </c>
      <c r="AK142" s="15" t="s">
        <v>635</v>
      </c>
      <c r="AL142" s="64" t="s">
        <v>636</v>
      </c>
      <c r="AM142" s="64"/>
      <c r="AN142" s="64"/>
      <c r="AO142" s="64"/>
      <c r="AP142" s="27"/>
      <c r="AQ142" s="27"/>
      <c r="AR142" s="27"/>
      <c r="AS142" s="27"/>
      <c r="AT142" s="27"/>
    </row>
    <row r="143" spans="1:46" ht="15.75" hidden="1" customHeight="1">
      <c r="A143" s="40"/>
      <c r="B143" s="84"/>
      <c r="C143" s="85"/>
      <c r="D143" s="85"/>
      <c r="E143" s="85"/>
      <c r="F143" s="86"/>
      <c r="G143" s="57" t="s">
        <v>643</v>
      </c>
      <c r="H143" s="492"/>
      <c r="I143" s="87"/>
      <c r="J143" s="42"/>
      <c r="K143" s="42"/>
      <c r="L143" s="88"/>
      <c r="M143" s="63">
        <v>0</v>
      </c>
      <c r="N143" s="64">
        <v>2023</v>
      </c>
      <c r="O143" s="779">
        <v>45444</v>
      </c>
      <c r="P143" s="780">
        <v>46905</v>
      </c>
      <c r="Q143" s="777">
        <v>1</v>
      </c>
      <c r="R143" s="777">
        <v>1</v>
      </c>
      <c r="S143" s="777">
        <v>1</v>
      </c>
      <c r="T143" s="777">
        <v>1</v>
      </c>
      <c r="U143" s="777">
        <v>1</v>
      </c>
      <c r="V143" s="63">
        <v>1</v>
      </c>
      <c r="W143" s="67" t="s">
        <v>50</v>
      </c>
      <c r="X143" s="68">
        <v>168</v>
      </c>
      <c r="Y143" s="68">
        <v>185</v>
      </c>
      <c r="Z143" s="68">
        <v>202</v>
      </c>
      <c r="AA143" s="68">
        <v>222</v>
      </c>
      <c r="AB143" s="68">
        <v>244</v>
      </c>
      <c r="AC143" s="101">
        <f>SUBTOTAL(9,X143:AB144)</f>
        <v>1328</v>
      </c>
      <c r="AD143" s="493"/>
      <c r="AE143" s="493"/>
      <c r="AF143" s="493"/>
      <c r="AG143" s="493"/>
      <c r="AH143" s="493"/>
      <c r="AI143" s="227"/>
      <c r="AJ143" s="15" t="s">
        <v>585</v>
      </c>
      <c r="AK143" s="15" t="s">
        <v>635</v>
      </c>
      <c r="AL143" s="64" t="s">
        <v>644</v>
      </c>
      <c r="AM143" s="64"/>
      <c r="AN143" s="64"/>
      <c r="AO143" s="64"/>
      <c r="AP143" s="27"/>
      <c r="AQ143" s="27"/>
      <c r="AR143" s="27"/>
      <c r="AS143" s="27"/>
      <c r="AT143" s="27"/>
    </row>
    <row r="144" spans="1:46" ht="15.75" hidden="1" customHeight="1">
      <c r="A144" s="10">
        <v>72</v>
      </c>
      <c r="B144" s="72" t="s">
        <v>645</v>
      </c>
      <c r="C144" s="73" t="s">
        <v>646</v>
      </c>
      <c r="D144" s="73" t="s">
        <v>647</v>
      </c>
      <c r="E144" s="73" t="s">
        <v>47</v>
      </c>
      <c r="F144" s="74" t="s">
        <v>579</v>
      </c>
      <c r="G144" s="57" t="s">
        <v>648</v>
      </c>
      <c r="H144" s="492"/>
      <c r="I144" s="75" t="s">
        <v>582</v>
      </c>
      <c r="J144" s="12" t="s">
        <v>583</v>
      </c>
      <c r="K144" s="12" t="s">
        <v>557</v>
      </c>
      <c r="L144" s="76"/>
      <c r="M144" s="63">
        <v>0</v>
      </c>
      <c r="N144" s="64">
        <v>2023</v>
      </c>
      <c r="O144" s="779">
        <v>45444</v>
      </c>
      <c r="P144" s="780">
        <v>46905</v>
      </c>
      <c r="Q144" s="777">
        <v>1</v>
      </c>
      <c r="R144" s="777">
        <v>1</v>
      </c>
      <c r="S144" s="777">
        <v>1</v>
      </c>
      <c r="T144" s="777">
        <v>1</v>
      </c>
      <c r="U144" s="777">
        <v>1</v>
      </c>
      <c r="V144" s="63">
        <v>1</v>
      </c>
      <c r="W144" s="67" t="s">
        <v>50</v>
      </c>
      <c r="X144" s="68">
        <v>50</v>
      </c>
      <c r="Y144" s="68">
        <v>55</v>
      </c>
      <c r="Z144" s="68">
        <v>61</v>
      </c>
      <c r="AA144" s="68">
        <v>67</v>
      </c>
      <c r="AB144" s="68">
        <v>74</v>
      </c>
      <c r="AC144" s="157"/>
      <c r="AD144" s="493"/>
      <c r="AE144" s="493"/>
      <c r="AF144" s="493"/>
      <c r="AG144" s="493"/>
      <c r="AH144" s="493"/>
      <c r="AI144" s="227"/>
      <c r="AJ144" s="15" t="s">
        <v>585</v>
      </c>
      <c r="AK144" s="15" t="s">
        <v>635</v>
      </c>
      <c r="AL144" s="64" t="s">
        <v>644</v>
      </c>
      <c r="AM144" s="64"/>
      <c r="AN144" s="64"/>
      <c r="AO144" s="64"/>
      <c r="AP144" s="27"/>
      <c r="AQ144" s="27"/>
      <c r="AR144" s="27"/>
      <c r="AS144" s="27"/>
      <c r="AT144" s="27"/>
    </row>
    <row r="145" spans="1:46" ht="15.75" hidden="1" customHeight="1">
      <c r="A145" s="40"/>
      <c r="B145" s="84"/>
      <c r="C145" s="85"/>
      <c r="D145" s="85"/>
      <c r="E145" s="85"/>
      <c r="F145" s="86"/>
      <c r="G145" s="57" t="s">
        <v>649</v>
      </c>
      <c r="H145" s="494"/>
      <c r="I145" s="87"/>
      <c r="J145" s="42"/>
      <c r="K145" s="42"/>
      <c r="L145" s="88"/>
      <c r="M145" s="64">
        <v>0</v>
      </c>
      <c r="N145" s="64">
        <v>2023</v>
      </c>
      <c r="O145" s="779">
        <v>45444</v>
      </c>
      <c r="P145" s="780">
        <v>46905</v>
      </c>
      <c r="Q145" s="781">
        <v>4</v>
      </c>
      <c r="R145" s="781">
        <v>4</v>
      </c>
      <c r="S145" s="781">
        <v>4</v>
      </c>
      <c r="T145" s="781">
        <v>4</v>
      </c>
      <c r="U145" s="781">
        <v>4</v>
      </c>
      <c r="V145" s="64">
        <v>52</v>
      </c>
      <c r="W145" s="90" t="s">
        <v>50</v>
      </c>
      <c r="X145" s="68">
        <v>168</v>
      </c>
      <c r="Y145" s="68">
        <v>185</v>
      </c>
      <c r="Z145" s="68">
        <v>202</v>
      </c>
      <c r="AA145" s="68">
        <v>222</v>
      </c>
      <c r="AB145" s="68">
        <v>244</v>
      </c>
      <c r="AC145" s="101">
        <f>SUBTOTAL(9,X145:AB146)</f>
        <v>1328</v>
      </c>
      <c r="AD145" s="272"/>
      <c r="AE145" s="272"/>
      <c r="AF145" s="272"/>
      <c r="AG145" s="272"/>
      <c r="AH145" s="272"/>
      <c r="AI145" s="227"/>
      <c r="AJ145" s="15" t="s">
        <v>585</v>
      </c>
      <c r="AK145" s="15" t="s">
        <v>650</v>
      </c>
      <c r="AL145" s="64" t="s">
        <v>651</v>
      </c>
      <c r="AM145" s="64"/>
      <c r="AN145" s="64"/>
      <c r="AO145" s="64"/>
      <c r="AP145" s="27"/>
      <c r="AQ145" s="27"/>
      <c r="AR145" s="27"/>
      <c r="AS145" s="27"/>
      <c r="AT145" s="27"/>
    </row>
    <row r="146" spans="1:46" ht="15.75" hidden="1" customHeight="1">
      <c r="A146" s="10">
        <v>73</v>
      </c>
      <c r="B146" s="72" t="s">
        <v>652</v>
      </c>
      <c r="C146" s="73" t="s">
        <v>653</v>
      </c>
      <c r="D146" s="73" t="s">
        <v>654</v>
      </c>
      <c r="E146" s="73" t="s">
        <v>47</v>
      </c>
      <c r="F146" s="74" t="s">
        <v>579</v>
      </c>
      <c r="G146" s="57" t="s">
        <v>655</v>
      </c>
      <c r="H146" s="58"/>
      <c r="I146" s="75" t="s">
        <v>656</v>
      </c>
      <c r="J146" s="12" t="s">
        <v>657</v>
      </c>
      <c r="K146" s="12" t="s">
        <v>534</v>
      </c>
      <c r="L146" s="76"/>
      <c r="M146" s="64">
        <v>0</v>
      </c>
      <c r="N146" s="64">
        <v>2023</v>
      </c>
      <c r="O146" s="779">
        <v>45444</v>
      </c>
      <c r="P146" s="780">
        <v>46905</v>
      </c>
      <c r="Q146" s="781">
        <v>4</v>
      </c>
      <c r="R146" s="781">
        <v>4</v>
      </c>
      <c r="S146" s="781">
        <v>4</v>
      </c>
      <c r="T146" s="781">
        <v>4</v>
      </c>
      <c r="U146" s="781">
        <v>4</v>
      </c>
      <c r="V146" s="64">
        <v>52</v>
      </c>
      <c r="W146" s="90" t="s">
        <v>50</v>
      </c>
      <c r="X146" s="68">
        <v>50</v>
      </c>
      <c r="Y146" s="68">
        <v>55</v>
      </c>
      <c r="Z146" s="68">
        <v>61</v>
      </c>
      <c r="AA146" s="68">
        <v>67</v>
      </c>
      <c r="AB146" s="68">
        <v>74</v>
      </c>
      <c r="AC146" s="157"/>
      <c r="AD146" s="272"/>
      <c r="AE146" s="272"/>
      <c r="AF146" s="70"/>
      <c r="AG146" s="70"/>
      <c r="AH146" s="70"/>
      <c r="AI146" s="158"/>
      <c r="AJ146" s="15" t="s">
        <v>585</v>
      </c>
      <c r="AK146" s="15" t="s">
        <v>650</v>
      </c>
      <c r="AL146" s="64" t="s">
        <v>651</v>
      </c>
      <c r="AM146" s="64"/>
      <c r="AN146" s="64"/>
      <c r="AO146" s="64"/>
      <c r="AP146" s="27"/>
      <c r="AQ146" s="27"/>
      <c r="AR146" s="27"/>
      <c r="AS146" s="27"/>
      <c r="AT146" s="27"/>
    </row>
    <row r="147" spans="1:46" ht="15.75" hidden="1" customHeight="1">
      <c r="A147" s="40"/>
      <c r="B147" s="84"/>
      <c r="C147" s="85"/>
      <c r="D147" s="85"/>
      <c r="E147" s="85"/>
      <c r="F147" s="86"/>
      <c r="G147" s="57" t="s">
        <v>658</v>
      </c>
      <c r="H147" s="58"/>
      <c r="I147" s="87"/>
      <c r="J147" s="42"/>
      <c r="K147" s="42"/>
      <c r="L147" s="88"/>
      <c r="M147" s="63">
        <v>0</v>
      </c>
      <c r="N147" s="64">
        <v>2023</v>
      </c>
      <c r="O147" s="828">
        <v>45444</v>
      </c>
      <c r="P147" s="770">
        <v>46905</v>
      </c>
      <c r="Q147" s="777">
        <v>1</v>
      </c>
      <c r="R147" s="777">
        <v>1</v>
      </c>
      <c r="S147" s="777">
        <v>1</v>
      </c>
      <c r="T147" s="777">
        <v>1</v>
      </c>
      <c r="U147" s="777">
        <v>1</v>
      </c>
      <c r="V147" s="63">
        <v>1</v>
      </c>
      <c r="W147" s="67" t="s">
        <v>50</v>
      </c>
      <c r="X147" s="68">
        <v>168</v>
      </c>
      <c r="Y147" s="68">
        <v>185</v>
      </c>
      <c r="Z147" s="68">
        <v>202</v>
      </c>
      <c r="AA147" s="68">
        <v>222</v>
      </c>
      <c r="AB147" s="68">
        <v>244</v>
      </c>
      <c r="AC147" s="101">
        <f>SUBTOTAL(9,X147:AB148)</f>
        <v>1328</v>
      </c>
      <c r="AD147" s="70"/>
      <c r="AE147" s="70"/>
      <c r="AF147" s="70"/>
      <c r="AG147" s="70"/>
      <c r="AH147" s="70"/>
      <c r="AI147" s="103"/>
      <c r="AJ147" s="15" t="s">
        <v>585</v>
      </c>
      <c r="AK147" s="15" t="s">
        <v>650</v>
      </c>
      <c r="AL147" s="64" t="s">
        <v>659</v>
      </c>
      <c r="AM147" s="64"/>
      <c r="AN147" s="64"/>
      <c r="AO147" s="64"/>
      <c r="AP147" s="27"/>
      <c r="AQ147" s="27"/>
      <c r="AR147" s="27"/>
      <c r="AS147" s="27"/>
      <c r="AT147" s="27"/>
    </row>
    <row r="148" spans="1:46" ht="15.75" hidden="1" customHeight="1">
      <c r="A148" s="10">
        <v>74</v>
      </c>
      <c r="B148" s="72" t="s">
        <v>660</v>
      </c>
      <c r="C148" s="73" t="s">
        <v>661</v>
      </c>
      <c r="D148" s="55" t="s">
        <v>660</v>
      </c>
      <c r="E148" s="73" t="s">
        <v>47</v>
      </c>
      <c r="F148" s="74" t="s">
        <v>579</v>
      </c>
      <c r="G148" s="57" t="s">
        <v>662</v>
      </c>
      <c r="H148" s="58"/>
      <c r="I148" s="75" t="s">
        <v>663</v>
      </c>
      <c r="J148" s="12" t="s">
        <v>657</v>
      </c>
      <c r="K148" s="13" t="s">
        <v>534</v>
      </c>
      <c r="L148" s="76"/>
      <c r="M148" s="63">
        <v>0</v>
      </c>
      <c r="N148" s="495">
        <v>2023</v>
      </c>
      <c r="O148" s="780">
        <v>45444</v>
      </c>
      <c r="P148" s="780">
        <v>46905</v>
      </c>
      <c r="Q148" s="802">
        <v>1</v>
      </c>
      <c r="R148" s="777">
        <v>1</v>
      </c>
      <c r="S148" s="777">
        <v>1</v>
      </c>
      <c r="T148" s="777">
        <v>1</v>
      </c>
      <c r="U148" s="777">
        <v>1</v>
      </c>
      <c r="V148" s="63">
        <v>1</v>
      </c>
      <c r="W148" s="67" t="s">
        <v>50</v>
      </c>
      <c r="X148" s="68">
        <v>50</v>
      </c>
      <c r="Y148" s="68">
        <v>55</v>
      </c>
      <c r="Z148" s="68">
        <v>61</v>
      </c>
      <c r="AA148" s="68">
        <v>67</v>
      </c>
      <c r="AB148" s="68">
        <v>74</v>
      </c>
      <c r="AC148" s="157"/>
      <c r="AD148" s="70"/>
      <c r="AE148" s="70"/>
      <c r="AF148" s="70"/>
      <c r="AG148" s="70"/>
      <c r="AH148" s="70"/>
      <c r="AI148" s="158"/>
      <c r="AJ148" s="15" t="s">
        <v>585</v>
      </c>
      <c r="AK148" s="15" t="s">
        <v>650</v>
      </c>
      <c r="AL148" s="64" t="s">
        <v>659</v>
      </c>
      <c r="AM148" s="64"/>
      <c r="AN148" s="64"/>
      <c r="AO148" s="64"/>
      <c r="AP148" s="27"/>
      <c r="AQ148" s="27"/>
      <c r="AR148" s="27"/>
      <c r="AS148" s="27"/>
      <c r="AT148" s="27"/>
    </row>
    <row r="149" spans="1:46" ht="15.75" hidden="1" customHeight="1">
      <c r="A149" s="28"/>
      <c r="B149" s="79"/>
      <c r="C149" s="80"/>
      <c r="D149" s="55" t="s">
        <v>664</v>
      </c>
      <c r="E149" s="85"/>
      <c r="F149" s="81"/>
      <c r="G149" s="57" t="s">
        <v>665</v>
      </c>
      <c r="H149" s="58"/>
      <c r="I149" s="87"/>
      <c r="J149" s="42"/>
      <c r="K149" s="43"/>
      <c r="L149" s="83"/>
      <c r="M149" s="63">
        <v>0</v>
      </c>
      <c r="N149" s="495">
        <v>2023</v>
      </c>
      <c r="O149" s="780">
        <v>45444</v>
      </c>
      <c r="P149" s="780">
        <v>46905</v>
      </c>
      <c r="Q149" s="802">
        <v>1</v>
      </c>
      <c r="R149" s="777">
        <v>1</v>
      </c>
      <c r="S149" s="777">
        <v>1</v>
      </c>
      <c r="T149" s="777">
        <v>1</v>
      </c>
      <c r="U149" s="777">
        <v>1</v>
      </c>
      <c r="V149" s="64">
        <v>3</v>
      </c>
      <c r="W149" s="90" t="s">
        <v>50</v>
      </c>
      <c r="X149" s="68">
        <v>168</v>
      </c>
      <c r="Y149" s="68">
        <v>184.8</v>
      </c>
      <c r="Z149" s="68">
        <v>203</v>
      </c>
      <c r="AA149" s="68">
        <v>223</v>
      </c>
      <c r="AB149" s="68">
        <v>245</v>
      </c>
      <c r="AC149" s="101">
        <f>SUBTOTAL(9,X149:AB151)</f>
        <v>2655.8</v>
      </c>
      <c r="AD149" s="70"/>
      <c r="AE149" s="70"/>
      <c r="AF149" s="70"/>
      <c r="AG149" s="70"/>
      <c r="AH149" s="70"/>
      <c r="AI149" s="103"/>
      <c r="AJ149" s="15" t="s">
        <v>585</v>
      </c>
      <c r="AK149" s="15" t="s">
        <v>666</v>
      </c>
      <c r="AL149" s="64" t="s">
        <v>667</v>
      </c>
      <c r="AM149" s="64"/>
      <c r="AN149" s="64"/>
      <c r="AO149" s="64"/>
      <c r="AP149" s="27"/>
      <c r="AQ149" s="27"/>
      <c r="AR149" s="27"/>
      <c r="AS149" s="27"/>
      <c r="AT149" s="27"/>
    </row>
    <row r="150" spans="1:46" ht="194.45" customHeight="1">
      <c r="A150" s="929">
        <v>75</v>
      </c>
      <c r="B150" s="928" t="s">
        <v>1394</v>
      </c>
      <c r="C150" s="916" t="s">
        <v>668</v>
      </c>
      <c r="D150" s="937" t="s">
        <v>669</v>
      </c>
      <c r="E150" s="941" t="s">
        <v>670</v>
      </c>
      <c r="F150" s="941" t="s">
        <v>671</v>
      </c>
      <c r="G150" s="761" t="s">
        <v>672</v>
      </c>
      <c r="H150" s="904" t="s">
        <v>1395</v>
      </c>
      <c r="I150" s="934" t="s">
        <v>673</v>
      </c>
      <c r="J150" s="932" t="s">
        <v>674</v>
      </c>
      <c r="K150" s="932" t="s">
        <v>675</v>
      </c>
      <c r="L150" s="980" t="s">
        <v>676</v>
      </c>
      <c r="M150" s="496">
        <v>0</v>
      </c>
      <c r="N150" s="61">
        <v>2023</v>
      </c>
      <c r="O150" s="776">
        <v>45444</v>
      </c>
      <c r="P150" s="774">
        <v>46905</v>
      </c>
      <c r="Q150" s="777">
        <v>1</v>
      </c>
      <c r="R150" s="777">
        <v>1</v>
      </c>
      <c r="S150" s="777">
        <v>1</v>
      </c>
      <c r="T150" s="777">
        <v>1</v>
      </c>
      <c r="U150" s="777">
        <v>1</v>
      </c>
      <c r="V150" s="61">
        <v>3</v>
      </c>
      <c r="W150" s="61" t="s">
        <v>50</v>
      </c>
      <c r="X150" s="497">
        <v>168</v>
      </c>
      <c r="Y150" s="498">
        <v>185</v>
      </c>
      <c r="Z150" s="498">
        <v>203</v>
      </c>
      <c r="AA150" s="498">
        <v>223</v>
      </c>
      <c r="AB150" s="498">
        <v>245</v>
      </c>
      <c r="AC150" s="499">
        <v>2.3650000000000002</v>
      </c>
      <c r="AD150" s="953" t="s">
        <v>217</v>
      </c>
      <c r="AE150" s="953" t="s">
        <v>677</v>
      </c>
      <c r="AF150" s="953" t="s">
        <v>678</v>
      </c>
      <c r="AG150" s="953" t="s">
        <v>679</v>
      </c>
      <c r="AH150" s="953" t="s">
        <v>680</v>
      </c>
      <c r="AI150" s="951" t="s">
        <v>681</v>
      </c>
      <c r="AJ150" s="61" t="s">
        <v>682</v>
      </c>
      <c r="AK150" s="61" t="s">
        <v>666</v>
      </c>
      <c r="AL150" s="61" t="s">
        <v>667</v>
      </c>
      <c r="AM150" s="61"/>
      <c r="AN150" s="61"/>
      <c r="AO150" s="61"/>
      <c r="AP150" s="501"/>
      <c r="AQ150" s="501"/>
      <c r="AR150" s="501"/>
      <c r="AS150" s="501"/>
      <c r="AT150" s="501"/>
    </row>
    <row r="151" spans="1:46" ht="220.5" customHeight="1">
      <c r="A151" s="930"/>
      <c r="B151" s="905"/>
      <c r="C151" s="933"/>
      <c r="D151" s="938"/>
      <c r="E151" s="942"/>
      <c r="F151" s="942"/>
      <c r="G151" s="762" t="s">
        <v>683</v>
      </c>
      <c r="H151" s="905"/>
      <c r="I151" s="935"/>
      <c r="J151" s="933"/>
      <c r="K151" s="933"/>
      <c r="L151" s="933"/>
      <c r="M151" s="496">
        <v>0</v>
      </c>
      <c r="N151" s="61">
        <v>2023</v>
      </c>
      <c r="O151" s="779">
        <v>45444</v>
      </c>
      <c r="P151" s="780">
        <v>46905</v>
      </c>
      <c r="Q151" s="777">
        <v>1</v>
      </c>
      <c r="R151" s="777">
        <v>1</v>
      </c>
      <c r="S151" s="777">
        <v>1</v>
      </c>
      <c r="T151" s="777">
        <v>1</v>
      </c>
      <c r="U151" s="777">
        <v>1</v>
      </c>
      <c r="V151" s="61">
        <v>3</v>
      </c>
      <c r="W151" s="61" t="s">
        <v>50</v>
      </c>
      <c r="X151" s="502">
        <v>100</v>
      </c>
      <c r="Y151" s="503">
        <v>110</v>
      </c>
      <c r="Z151" s="503">
        <v>121</v>
      </c>
      <c r="AA151" s="503">
        <v>133</v>
      </c>
      <c r="AB151" s="503">
        <v>144</v>
      </c>
      <c r="AC151" s="504"/>
      <c r="AD151" s="952"/>
      <c r="AE151" s="952"/>
      <c r="AF151" s="952"/>
      <c r="AG151" s="952"/>
      <c r="AH151" s="952"/>
      <c r="AI151" s="952"/>
      <c r="AJ151" s="61" t="s">
        <v>682</v>
      </c>
      <c r="AK151" s="61" t="s">
        <v>666</v>
      </c>
      <c r="AL151" s="61" t="s">
        <v>667</v>
      </c>
      <c r="AM151" s="61"/>
      <c r="AN151" s="61"/>
      <c r="AO151" s="61"/>
      <c r="AP151" s="501"/>
      <c r="AQ151" s="501"/>
      <c r="AR151" s="501"/>
      <c r="AS151" s="501"/>
      <c r="AT151" s="501"/>
    </row>
    <row r="152" spans="1:46" ht="251.1" customHeight="1">
      <c r="A152" s="931"/>
      <c r="B152" s="906"/>
      <c r="C152" s="901"/>
      <c r="D152" s="911"/>
      <c r="E152" s="913"/>
      <c r="F152" s="913"/>
      <c r="G152" s="762" t="s">
        <v>684</v>
      </c>
      <c r="H152" s="906"/>
      <c r="I152" s="936"/>
      <c r="J152" s="901"/>
      <c r="K152" s="901"/>
      <c r="L152" s="901"/>
      <c r="M152" s="505">
        <v>1</v>
      </c>
      <c r="N152" s="506">
        <v>2023</v>
      </c>
      <c r="O152" s="828">
        <v>45444</v>
      </c>
      <c r="P152" s="780">
        <v>46905</v>
      </c>
      <c r="Q152" s="777">
        <v>1</v>
      </c>
      <c r="R152" s="777">
        <v>1</v>
      </c>
      <c r="S152" s="777">
        <v>1</v>
      </c>
      <c r="T152" s="777">
        <v>1</v>
      </c>
      <c r="U152" s="777">
        <v>1</v>
      </c>
      <c r="V152" s="61">
        <v>3</v>
      </c>
      <c r="W152" s="496" t="s">
        <v>50</v>
      </c>
      <c r="X152" s="502">
        <v>120</v>
      </c>
      <c r="Y152" s="503">
        <v>132</v>
      </c>
      <c r="Z152" s="503">
        <v>145</v>
      </c>
      <c r="AA152" s="503">
        <v>160</v>
      </c>
      <c r="AB152" s="503">
        <v>176</v>
      </c>
      <c r="AC152" s="507"/>
      <c r="AD152" s="908"/>
      <c r="AE152" s="908"/>
      <c r="AF152" s="908"/>
      <c r="AG152" s="908"/>
      <c r="AH152" s="908"/>
      <c r="AI152" s="971"/>
      <c r="AJ152" s="61" t="s">
        <v>682</v>
      </c>
      <c r="AK152" s="61" t="s">
        <v>685</v>
      </c>
      <c r="AL152" s="61" t="s">
        <v>686</v>
      </c>
      <c r="AM152" s="61"/>
      <c r="AN152" s="508"/>
      <c r="AO152" s="508"/>
      <c r="AP152" s="501"/>
      <c r="AQ152" s="501"/>
      <c r="AR152" s="501"/>
      <c r="AS152" s="501"/>
      <c r="AT152" s="501"/>
    </row>
    <row r="153" spans="1:46" ht="351.95" customHeight="1">
      <c r="A153" s="929">
        <v>76</v>
      </c>
      <c r="B153" s="914" t="s">
        <v>687</v>
      </c>
      <c r="C153" s="916" t="s">
        <v>688</v>
      </c>
      <c r="D153" s="509" t="s">
        <v>689</v>
      </c>
      <c r="E153" s="74" t="s">
        <v>670</v>
      </c>
      <c r="F153" s="56" t="s">
        <v>671</v>
      </c>
      <c r="G153" s="739" t="s">
        <v>690</v>
      </c>
      <c r="H153" s="904" t="s">
        <v>1386</v>
      </c>
      <c r="I153" s="75" t="s">
        <v>673</v>
      </c>
      <c r="J153" s="61" t="s">
        <v>691</v>
      </c>
      <c r="K153" s="61" t="s">
        <v>47</v>
      </c>
      <c r="L153" s="54">
        <v>8144</v>
      </c>
      <c r="M153" s="505">
        <v>1</v>
      </c>
      <c r="N153" s="506">
        <v>2023</v>
      </c>
      <c r="O153" s="829">
        <v>45297</v>
      </c>
      <c r="P153" s="829">
        <v>49680</v>
      </c>
      <c r="Q153" s="830">
        <v>0</v>
      </c>
      <c r="R153" s="830">
        <v>0</v>
      </c>
      <c r="S153" s="830">
        <v>0.25</v>
      </c>
      <c r="T153" s="830">
        <v>0</v>
      </c>
      <c r="U153" s="830">
        <v>0</v>
      </c>
      <c r="V153" s="512">
        <v>1</v>
      </c>
      <c r="W153" s="407" t="s">
        <v>50</v>
      </c>
      <c r="X153" s="746">
        <v>0</v>
      </c>
      <c r="Y153" s="747">
        <v>0</v>
      </c>
      <c r="Z153" s="747">
        <v>203</v>
      </c>
      <c r="AA153" s="747">
        <v>0</v>
      </c>
      <c r="AB153" s="747">
        <v>0</v>
      </c>
      <c r="AC153" s="748">
        <v>493</v>
      </c>
      <c r="AD153" s="1011"/>
      <c r="AE153" s="1013"/>
      <c r="AF153" s="1015">
        <v>30</v>
      </c>
      <c r="AG153" s="1015">
        <v>30</v>
      </c>
      <c r="AH153" s="1017" t="s">
        <v>692</v>
      </c>
      <c r="AI153" s="1019">
        <f>(AD153+AE153+AF153+AG153+AH153)</f>
        <v>75</v>
      </c>
      <c r="AJ153" s="61" t="s">
        <v>682</v>
      </c>
      <c r="AK153" s="61" t="s">
        <v>693</v>
      </c>
      <c r="AL153" s="61" t="s">
        <v>694</v>
      </c>
      <c r="AM153" s="61"/>
      <c r="AN153" s="61" t="s">
        <v>695</v>
      </c>
      <c r="AO153" s="61" t="s">
        <v>694</v>
      </c>
      <c r="AP153" s="501"/>
      <c r="AQ153" s="501"/>
      <c r="AR153" s="501"/>
      <c r="AS153" s="501"/>
      <c r="AT153" s="501"/>
    </row>
    <row r="154" spans="1:46" ht="282" customHeight="1">
      <c r="A154" s="931"/>
      <c r="B154" s="915"/>
      <c r="C154" s="917"/>
      <c r="D154" s="414"/>
      <c r="E154" s="86"/>
      <c r="F154" s="56"/>
      <c r="G154" s="739" t="s">
        <v>696</v>
      </c>
      <c r="H154" s="920"/>
      <c r="I154" s="87"/>
      <c r="J154" s="61"/>
      <c r="K154" s="61"/>
      <c r="L154" s="54"/>
      <c r="M154" s="496">
        <v>0</v>
      </c>
      <c r="N154" s="61">
        <v>2023</v>
      </c>
      <c r="O154" s="804">
        <v>45297</v>
      </c>
      <c r="P154" s="804">
        <v>49680</v>
      </c>
      <c r="Q154" s="815">
        <v>0</v>
      </c>
      <c r="R154" s="815">
        <v>0</v>
      </c>
      <c r="S154" s="815">
        <v>0.25</v>
      </c>
      <c r="T154" s="815">
        <v>0</v>
      </c>
      <c r="U154" s="815">
        <v>0</v>
      </c>
      <c r="V154" s="515">
        <v>1</v>
      </c>
      <c r="W154" s="303" t="s">
        <v>50</v>
      </c>
      <c r="X154" s="749">
        <v>0</v>
      </c>
      <c r="Y154" s="750">
        <v>0</v>
      </c>
      <c r="Z154" s="750">
        <v>290</v>
      </c>
      <c r="AA154" s="750">
        <v>0</v>
      </c>
      <c r="AB154" s="750">
        <v>0</v>
      </c>
      <c r="AC154" s="751"/>
      <c r="AD154" s="1012"/>
      <c r="AE154" s="1014"/>
      <c r="AF154" s="1016"/>
      <c r="AG154" s="1016"/>
      <c r="AH154" s="1018"/>
      <c r="AI154" s="1020"/>
      <c r="AJ154" s="61" t="s">
        <v>682</v>
      </c>
      <c r="AK154" s="61" t="s">
        <v>693</v>
      </c>
      <c r="AL154" s="61" t="s">
        <v>697</v>
      </c>
      <c r="AM154" s="61"/>
      <c r="AN154" s="61" t="s">
        <v>695</v>
      </c>
      <c r="AO154" s="61" t="s">
        <v>694</v>
      </c>
      <c r="AP154" s="501"/>
      <c r="AQ154" s="501"/>
      <c r="AR154" s="501"/>
      <c r="AS154" s="501"/>
      <c r="AT154" s="501"/>
    </row>
    <row r="155" spans="1:46" ht="159" customHeight="1">
      <c r="A155" s="926">
        <v>77</v>
      </c>
      <c r="B155" s="990" t="s">
        <v>698</v>
      </c>
      <c r="C155" s="918" t="s">
        <v>699</v>
      </c>
      <c r="D155" s="16" t="s">
        <v>700</v>
      </c>
      <c r="E155" s="13" t="s">
        <v>670</v>
      </c>
      <c r="F155" s="128" t="s">
        <v>671</v>
      </c>
      <c r="G155" s="752" t="s">
        <v>701</v>
      </c>
      <c r="H155" s="904" t="s">
        <v>1387</v>
      </c>
      <c r="I155" s="75" t="s">
        <v>673</v>
      </c>
      <c r="J155" s="61" t="s">
        <v>702</v>
      </c>
      <c r="K155" s="61" t="s">
        <v>534</v>
      </c>
      <c r="L155" s="114">
        <v>8150</v>
      </c>
      <c r="M155" s="496">
        <v>0</v>
      </c>
      <c r="N155" s="61">
        <v>2023</v>
      </c>
      <c r="O155" s="779">
        <v>45444</v>
      </c>
      <c r="P155" s="780">
        <v>49827</v>
      </c>
      <c r="Q155" s="802">
        <v>0</v>
      </c>
      <c r="R155" s="777">
        <v>0</v>
      </c>
      <c r="S155" s="777">
        <v>0.25</v>
      </c>
      <c r="T155" s="777">
        <v>0</v>
      </c>
      <c r="U155" s="777">
        <v>0</v>
      </c>
      <c r="V155" s="496">
        <v>1</v>
      </c>
      <c r="W155" s="496" t="s">
        <v>50</v>
      </c>
      <c r="X155" s="754">
        <v>0</v>
      </c>
      <c r="Y155" s="755">
        <v>0</v>
      </c>
      <c r="Z155" s="747">
        <v>203</v>
      </c>
      <c r="AA155" s="755">
        <v>0</v>
      </c>
      <c r="AB155" s="755">
        <v>0</v>
      </c>
      <c r="AC155" s="756">
        <v>533</v>
      </c>
      <c r="AD155" s="1011"/>
      <c r="AE155" s="1013"/>
      <c r="AF155" s="1013">
        <v>20</v>
      </c>
      <c r="AG155" s="1013">
        <v>20</v>
      </c>
      <c r="AH155" s="1013">
        <v>20</v>
      </c>
      <c r="AI155" s="1021">
        <v>60</v>
      </c>
      <c r="AJ155" s="61" t="s">
        <v>682</v>
      </c>
      <c r="AK155" s="61" t="s">
        <v>693</v>
      </c>
      <c r="AL155" s="61" t="s">
        <v>697</v>
      </c>
      <c r="AM155" s="61"/>
      <c r="AN155" s="61" t="s">
        <v>695</v>
      </c>
      <c r="AO155" s="61" t="s">
        <v>694</v>
      </c>
      <c r="AP155" s="501"/>
      <c r="AQ155" s="501"/>
      <c r="AR155" s="501"/>
      <c r="AS155" s="501"/>
      <c r="AT155" s="501"/>
    </row>
    <row r="156" spans="1:46" ht="321.95" customHeight="1">
      <c r="A156" s="927"/>
      <c r="B156" s="991"/>
      <c r="C156" s="919"/>
      <c r="D156" s="316"/>
      <c r="E156" s="31"/>
      <c r="F156" s="13"/>
      <c r="G156" s="753" t="s">
        <v>703</v>
      </c>
      <c r="H156" s="920"/>
      <c r="I156" s="87"/>
      <c r="J156" s="61"/>
      <c r="K156" s="61"/>
      <c r="L156" s="114"/>
      <c r="M156" s="496">
        <v>0</v>
      </c>
      <c r="N156" s="61">
        <v>2023</v>
      </c>
      <c r="O156" s="779">
        <v>45444</v>
      </c>
      <c r="P156" s="780">
        <v>49827</v>
      </c>
      <c r="Q156" s="802">
        <v>0</v>
      </c>
      <c r="R156" s="777">
        <v>0</v>
      </c>
      <c r="S156" s="777">
        <v>0.25</v>
      </c>
      <c r="T156" s="777">
        <v>0</v>
      </c>
      <c r="U156" s="777">
        <v>0</v>
      </c>
      <c r="V156" s="496">
        <v>1</v>
      </c>
      <c r="W156" s="407" t="s">
        <v>50</v>
      </c>
      <c r="X156" s="754">
        <v>0</v>
      </c>
      <c r="Y156" s="755">
        <v>0</v>
      </c>
      <c r="Z156" s="747">
        <v>330</v>
      </c>
      <c r="AA156" s="755">
        <v>0</v>
      </c>
      <c r="AB156" s="755">
        <v>0</v>
      </c>
      <c r="AC156" s="742"/>
      <c r="AD156" s="1012"/>
      <c r="AE156" s="1014"/>
      <c r="AF156" s="1014"/>
      <c r="AG156" s="1014"/>
      <c r="AH156" s="1014"/>
      <c r="AI156" s="1022"/>
      <c r="AJ156" s="407" t="s">
        <v>682</v>
      </c>
      <c r="AK156" s="61" t="s">
        <v>693</v>
      </c>
      <c r="AL156" s="61" t="s">
        <v>697</v>
      </c>
      <c r="AM156" s="61"/>
      <c r="AN156" s="61" t="s">
        <v>695</v>
      </c>
      <c r="AO156" s="61" t="s">
        <v>694</v>
      </c>
      <c r="AP156" s="501"/>
      <c r="AQ156" s="501"/>
      <c r="AR156" s="501"/>
      <c r="AS156" s="501"/>
      <c r="AT156" s="501"/>
    </row>
    <row r="157" spans="1:46" ht="291" customHeight="1">
      <c r="A157" s="926">
        <v>78</v>
      </c>
      <c r="B157" s="907" t="s">
        <v>704</v>
      </c>
      <c r="C157" s="932" t="s">
        <v>705</v>
      </c>
      <c r="D157" s="998" t="s">
        <v>706</v>
      </c>
      <c r="E157" s="918" t="s">
        <v>670</v>
      </c>
      <c r="F157" s="939" t="s">
        <v>671</v>
      </c>
      <c r="G157" s="759" t="s">
        <v>707</v>
      </c>
      <c r="H157" s="949" t="s">
        <v>1401</v>
      </c>
      <c r="I157" s="940" t="s">
        <v>673</v>
      </c>
      <c r="J157" s="918" t="s">
        <v>708</v>
      </c>
      <c r="K157" s="918" t="s">
        <v>709</v>
      </c>
      <c r="L157" s="918">
        <v>8155</v>
      </c>
      <c r="M157" s="60" t="s">
        <v>137</v>
      </c>
      <c r="N157" s="60" t="s">
        <v>137</v>
      </c>
      <c r="O157" s="806">
        <v>45298</v>
      </c>
      <c r="P157" s="807" t="s">
        <v>710</v>
      </c>
      <c r="Q157" s="805">
        <v>6</v>
      </c>
      <c r="R157" s="805">
        <v>10</v>
      </c>
      <c r="S157" s="805">
        <v>10</v>
      </c>
      <c r="T157" s="805">
        <v>10</v>
      </c>
      <c r="U157" s="805">
        <v>6</v>
      </c>
      <c r="V157" s="407">
        <v>114</v>
      </c>
      <c r="W157" s="407" t="s">
        <v>50</v>
      </c>
      <c r="X157" s="870">
        <v>100</v>
      </c>
      <c r="Y157" s="870">
        <v>110</v>
      </c>
      <c r="Z157" s="870">
        <v>121</v>
      </c>
      <c r="AA157" s="870">
        <v>142</v>
      </c>
      <c r="AB157" s="870">
        <v>157</v>
      </c>
      <c r="AC157" s="978">
        <v>1.8460000000000001</v>
      </c>
      <c r="AD157" s="977">
        <v>6</v>
      </c>
      <c r="AE157" s="975">
        <v>10.6</v>
      </c>
      <c r="AF157" s="975">
        <v>11.2</v>
      </c>
      <c r="AG157" s="975">
        <v>11.9</v>
      </c>
      <c r="AH157" s="975">
        <v>12.6</v>
      </c>
      <c r="AI157" s="977">
        <v>52</v>
      </c>
      <c r="AJ157" s="407" t="s">
        <v>682</v>
      </c>
      <c r="AK157" s="407" t="s">
        <v>711</v>
      </c>
      <c r="AL157" s="407" t="s">
        <v>712</v>
      </c>
      <c r="AM157" s="61"/>
      <c r="AN157" s="61"/>
      <c r="AO157" s="61"/>
      <c r="AP157" s="501"/>
      <c r="AQ157" s="501"/>
      <c r="AR157" s="501"/>
      <c r="AS157" s="501"/>
      <c r="AT157" s="501"/>
    </row>
    <row r="158" spans="1:46" ht="264" customHeight="1">
      <c r="A158" s="981"/>
      <c r="B158" s="985"/>
      <c r="C158" s="901"/>
      <c r="D158" s="911"/>
      <c r="E158" s="901"/>
      <c r="F158" s="913"/>
      <c r="G158" s="760" t="s">
        <v>713</v>
      </c>
      <c r="H158" s="950"/>
      <c r="I158" s="936"/>
      <c r="J158" s="901"/>
      <c r="K158" s="901"/>
      <c r="L158" s="901"/>
      <c r="M158" s="60" t="s">
        <v>137</v>
      </c>
      <c r="N158" s="60" t="s">
        <v>137</v>
      </c>
      <c r="O158" s="806">
        <v>45298</v>
      </c>
      <c r="P158" s="807" t="s">
        <v>710</v>
      </c>
      <c r="Q158" s="807">
        <v>6</v>
      </c>
      <c r="R158" s="807">
        <v>10</v>
      </c>
      <c r="S158" s="807">
        <v>10</v>
      </c>
      <c r="T158" s="807">
        <v>10</v>
      </c>
      <c r="U158" s="807">
        <v>6</v>
      </c>
      <c r="V158" s="303">
        <v>114</v>
      </c>
      <c r="W158" s="61" t="s">
        <v>50</v>
      </c>
      <c r="X158" s="871">
        <v>200</v>
      </c>
      <c r="Y158" s="871">
        <v>220</v>
      </c>
      <c r="Z158" s="871">
        <v>242</v>
      </c>
      <c r="AA158" s="871">
        <v>264</v>
      </c>
      <c r="AB158" s="871">
        <v>290</v>
      </c>
      <c r="AC158" s="979"/>
      <c r="AD158" s="976"/>
      <c r="AE158" s="976"/>
      <c r="AF158" s="976"/>
      <c r="AG158" s="976"/>
      <c r="AH158" s="976"/>
      <c r="AI158" s="976"/>
      <c r="AJ158" s="407" t="s">
        <v>682</v>
      </c>
      <c r="AK158" s="407" t="s">
        <v>711</v>
      </c>
      <c r="AL158" s="407" t="s">
        <v>712</v>
      </c>
      <c r="AM158" s="61"/>
      <c r="AN158" s="61"/>
      <c r="AO158" s="61"/>
      <c r="AP158" s="501"/>
      <c r="AQ158" s="501"/>
      <c r="AR158" s="501"/>
      <c r="AS158" s="501"/>
      <c r="AT158" s="501"/>
    </row>
    <row r="159" spans="1:46" ht="409.5" customHeight="1">
      <c r="A159" s="768">
        <v>79</v>
      </c>
      <c r="B159" s="769" t="s">
        <v>714</v>
      </c>
      <c r="C159" s="519" t="s">
        <v>715</v>
      </c>
      <c r="D159" s="519" t="s">
        <v>716</v>
      </c>
      <c r="E159" s="55" t="s">
        <v>670</v>
      </c>
      <c r="F159" s="56" t="s">
        <v>671</v>
      </c>
      <c r="G159" s="767" t="s">
        <v>717</v>
      </c>
      <c r="H159" s="835" t="s">
        <v>1396</v>
      </c>
      <c r="I159" s="16" t="s">
        <v>673</v>
      </c>
      <c r="J159" s="17" t="s">
        <v>718</v>
      </c>
      <c r="K159" s="17" t="s">
        <v>719</v>
      </c>
      <c r="L159" s="55" t="s">
        <v>676</v>
      </c>
      <c r="M159" s="496">
        <v>0</v>
      </c>
      <c r="N159" s="61">
        <v>2023</v>
      </c>
      <c r="O159" s="804">
        <v>45297</v>
      </c>
      <c r="P159" s="804">
        <v>46758</v>
      </c>
      <c r="Q159" s="830">
        <v>1</v>
      </c>
      <c r="R159" s="830">
        <v>1</v>
      </c>
      <c r="S159" s="830">
        <v>1</v>
      </c>
      <c r="T159" s="830">
        <v>1</v>
      </c>
      <c r="U159" s="830">
        <v>1</v>
      </c>
      <c r="V159" s="407">
        <v>3</v>
      </c>
      <c r="W159" s="61" t="s">
        <v>50</v>
      </c>
      <c r="X159" s="832">
        <v>164</v>
      </c>
      <c r="Y159" s="833">
        <v>180</v>
      </c>
      <c r="Z159" s="833">
        <v>198</v>
      </c>
      <c r="AA159" s="833">
        <v>218</v>
      </c>
      <c r="AB159" s="833">
        <v>236</v>
      </c>
      <c r="AC159" s="834">
        <v>1.151</v>
      </c>
      <c r="AD159" s="836" t="s">
        <v>217</v>
      </c>
      <c r="AE159" s="836">
        <v>10</v>
      </c>
      <c r="AF159" s="836">
        <v>11</v>
      </c>
      <c r="AG159" s="836">
        <v>12</v>
      </c>
      <c r="AH159" s="836">
        <v>13</v>
      </c>
      <c r="AI159" s="837">
        <v>46</v>
      </c>
      <c r="AJ159" s="61" t="s">
        <v>682</v>
      </c>
      <c r="AK159" s="61" t="s">
        <v>666</v>
      </c>
      <c r="AL159" s="61" t="s">
        <v>667</v>
      </c>
      <c r="AM159" s="61"/>
      <c r="AN159" s="61"/>
      <c r="AO159" s="61"/>
      <c r="AP159" s="501"/>
      <c r="AQ159" s="501"/>
      <c r="AR159" s="501"/>
      <c r="AS159" s="501"/>
      <c r="AT159" s="501"/>
    </row>
    <row r="160" spans="1:46" ht="246.95" customHeight="1">
      <c r="A160" s="899">
        <v>80</v>
      </c>
      <c r="B160" s="909" t="s">
        <v>720</v>
      </c>
      <c r="C160" s="910" t="s">
        <v>721</v>
      </c>
      <c r="D160" s="910" t="s">
        <v>722</v>
      </c>
      <c r="E160" s="912" t="s">
        <v>670</v>
      </c>
      <c r="F160" s="912" t="s">
        <v>671</v>
      </c>
      <c r="G160" s="765" t="s">
        <v>723</v>
      </c>
      <c r="H160" s="907" t="s">
        <v>1393</v>
      </c>
      <c r="I160" s="970" t="s">
        <v>673</v>
      </c>
      <c r="J160" s="903" t="s">
        <v>718</v>
      </c>
      <c r="K160" s="903" t="s">
        <v>719</v>
      </c>
      <c r="L160" s="916" t="s">
        <v>676</v>
      </c>
      <c r="M160" s="156">
        <v>0</v>
      </c>
      <c r="N160" s="156">
        <v>2023</v>
      </c>
      <c r="O160" s="522">
        <v>45297</v>
      </c>
      <c r="P160" s="522">
        <v>46758</v>
      </c>
      <c r="Q160" s="523">
        <v>0</v>
      </c>
      <c r="R160" s="523">
        <v>1</v>
      </c>
      <c r="S160" s="523">
        <v>0</v>
      </c>
      <c r="T160" s="523">
        <v>0</v>
      </c>
      <c r="U160" s="523">
        <v>1</v>
      </c>
      <c r="V160" s="523">
        <v>3</v>
      </c>
      <c r="W160" s="156" t="s">
        <v>50</v>
      </c>
      <c r="X160" s="510" t="s">
        <v>292</v>
      </c>
      <c r="Y160" s="498">
        <v>180</v>
      </c>
      <c r="Z160" s="524" t="s">
        <v>292</v>
      </c>
      <c r="AA160" s="524" t="s">
        <v>292</v>
      </c>
      <c r="AB160" s="498">
        <v>236</v>
      </c>
      <c r="AC160" s="498">
        <v>416</v>
      </c>
      <c r="AD160" s="972"/>
      <c r="AE160" s="972" t="s">
        <v>724</v>
      </c>
      <c r="AF160" s="972"/>
      <c r="AG160" s="972"/>
      <c r="AH160" s="972" t="s">
        <v>725</v>
      </c>
      <c r="AI160" s="974">
        <v>35</v>
      </c>
      <c r="AJ160" s="156" t="s">
        <v>682</v>
      </c>
      <c r="AK160" s="156" t="s">
        <v>666</v>
      </c>
      <c r="AL160" s="156" t="s">
        <v>667</v>
      </c>
      <c r="AM160" s="156"/>
      <c r="AN160" s="156"/>
      <c r="AO160" s="156"/>
      <c r="AP160" s="525"/>
      <c r="AQ160" s="525"/>
      <c r="AR160" s="525"/>
      <c r="AS160" s="525"/>
      <c r="AT160" s="525"/>
    </row>
    <row r="161" spans="1:46" ht="228.6" customHeight="1">
      <c r="A161" s="899"/>
      <c r="B161" s="909"/>
      <c r="C161" s="911"/>
      <c r="D161" s="911"/>
      <c r="E161" s="913"/>
      <c r="F161" s="913"/>
      <c r="G161" s="766" t="s">
        <v>726</v>
      </c>
      <c r="H161" s="908"/>
      <c r="I161" s="936"/>
      <c r="J161" s="901"/>
      <c r="K161" s="901"/>
      <c r="L161" s="901"/>
      <c r="M161" s="156">
        <v>0</v>
      </c>
      <c r="N161" s="156">
        <v>2023</v>
      </c>
      <c r="O161" s="526">
        <v>45297</v>
      </c>
      <c r="P161" s="526">
        <v>46758</v>
      </c>
      <c r="Q161" s="527">
        <v>0</v>
      </c>
      <c r="R161" s="527">
        <v>1</v>
      </c>
      <c r="S161" s="527">
        <v>0</v>
      </c>
      <c r="T161" s="527">
        <v>0</v>
      </c>
      <c r="U161" s="527">
        <v>1</v>
      </c>
      <c r="V161" s="527">
        <v>3</v>
      </c>
      <c r="W161" s="156" t="s">
        <v>50</v>
      </c>
      <c r="X161" s="528" t="s">
        <v>292</v>
      </c>
      <c r="Y161" s="503">
        <v>45</v>
      </c>
      <c r="Z161" s="529" t="s">
        <v>292</v>
      </c>
      <c r="AA161" s="529" t="s">
        <v>292</v>
      </c>
      <c r="AB161" s="503">
        <v>55</v>
      </c>
      <c r="AC161" s="503">
        <v>100</v>
      </c>
      <c r="AD161" s="973"/>
      <c r="AE161" s="973"/>
      <c r="AF161" s="973"/>
      <c r="AG161" s="973"/>
      <c r="AH161" s="973"/>
      <c r="AI161" s="973"/>
      <c r="AJ161" s="156" t="s">
        <v>682</v>
      </c>
      <c r="AK161" s="156" t="s">
        <v>666</v>
      </c>
      <c r="AL161" s="156" t="s">
        <v>667</v>
      </c>
      <c r="AM161" s="156"/>
      <c r="AN161" s="156"/>
      <c r="AO161" s="156"/>
      <c r="AP161" s="525"/>
      <c r="AQ161" s="525"/>
      <c r="AR161" s="525"/>
      <c r="AS161" s="525"/>
      <c r="AT161" s="525"/>
    </row>
    <row r="162" spans="1:46" ht="408.6" customHeight="1">
      <c r="A162" s="982">
        <v>81</v>
      </c>
      <c r="B162" s="993" t="s">
        <v>727</v>
      </c>
      <c r="C162" s="80" t="s">
        <v>728</v>
      </c>
      <c r="D162" s="73" t="s">
        <v>729</v>
      </c>
      <c r="E162" s="73" t="s">
        <v>670</v>
      </c>
      <c r="F162" s="74" t="s">
        <v>671</v>
      </c>
      <c r="G162" s="845" t="s">
        <v>730</v>
      </c>
      <c r="H162" s="860" t="s">
        <v>1398</v>
      </c>
      <c r="I162" s="16" t="s">
        <v>731</v>
      </c>
      <c r="J162" s="317" t="s">
        <v>732</v>
      </c>
      <c r="K162" s="317" t="s">
        <v>733</v>
      </c>
      <c r="L162" s="79"/>
      <c r="M162" s="61">
        <v>0</v>
      </c>
      <c r="N162" s="61">
        <v>2023</v>
      </c>
      <c r="O162" s="514">
        <v>46028</v>
      </c>
      <c r="P162" s="514">
        <v>46758</v>
      </c>
      <c r="Q162" s="512">
        <v>1</v>
      </c>
      <c r="R162" s="512">
        <v>1</v>
      </c>
      <c r="S162" s="512">
        <v>1</v>
      </c>
      <c r="T162" s="512">
        <v>1</v>
      </c>
      <c r="U162" s="512">
        <v>1</v>
      </c>
      <c r="V162" s="407">
        <v>3</v>
      </c>
      <c r="W162" s="61" t="s">
        <v>50</v>
      </c>
      <c r="X162" s="746">
        <v>168</v>
      </c>
      <c r="Y162" s="747">
        <v>185</v>
      </c>
      <c r="Z162" s="747">
        <v>203</v>
      </c>
      <c r="AA162" s="747">
        <v>223</v>
      </c>
      <c r="AB162" s="747">
        <v>245</v>
      </c>
      <c r="AC162" s="847">
        <v>2.544</v>
      </c>
      <c r="AD162" s="954">
        <v>0</v>
      </c>
      <c r="AE162" s="957">
        <v>43.5</v>
      </c>
      <c r="AF162" s="954">
        <v>25</v>
      </c>
      <c r="AG162" s="957">
        <v>36.5</v>
      </c>
      <c r="AH162" s="954">
        <v>25</v>
      </c>
      <c r="AI162" s="1003">
        <f>SUM(AD162:AH162)</f>
        <v>130</v>
      </c>
      <c r="AJ162" s="61" t="s">
        <v>682</v>
      </c>
      <c r="AK162" s="61" t="s">
        <v>666</v>
      </c>
      <c r="AL162" s="61" t="s">
        <v>734</v>
      </c>
      <c r="AM162" s="61"/>
      <c r="AN162" s="61"/>
      <c r="AO162" s="61"/>
      <c r="AP162" s="501"/>
      <c r="AQ162" s="501"/>
      <c r="AR162" s="501"/>
      <c r="AS162" s="501"/>
      <c r="AT162" s="501"/>
    </row>
    <row r="163" spans="1:46" ht="257.45" customHeight="1">
      <c r="A163" s="983"/>
      <c r="B163" s="994"/>
      <c r="C163" s="80"/>
      <c r="D163" s="80"/>
      <c r="E163" s="80"/>
      <c r="F163" s="81"/>
      <c r="G163" s="846" t="s">
        <v>735</v>
      </c>
      <c r="H163" s="860" t="s">
        <v>736</v>
      </c>
      <c r="I163" s="60"/>
      <c r="J163" s="60"/>
      <c r="K163" s="60"/>
      <c r="L163" s="79"/>
      <c r="M163" s="61">
        <v>0</v>
      </c>
      <c r="N163" s="61">
        <v>2023</v>
      </c>
      <c r="O163" s="518">
        <v>46028</v>
      </c>
      <c r="P163" s="518">
        <v>46758</v>
      </c>
      <c r="Q163" s="515">
        <v>1</v>
      </c>
      <c r="R163" s="515">
        <v>1</v>
      </c>
      <c r="S163" s="515">
        <v>1</v>
      </c>
      <c r="T163" s="515">
        <v>1</v>
      </c>
      <c r="U163" s="515">
        <v>1</v>
      </c>
      <c r="V163" s="303">
        <v>3</v>
      </c>
      <c r="W163" s="61" t="s">
        <v>50</v>
      </c>
      <c r="X163" s="749">
        <v>100</v>
      </c>
      <c r="Y163" s="750">
        <v>110</v>
      </c>
      <c r="Z163" s="750">
        <v>121</v>
      </c>
      <c r="AA163" s="750">
        <v>133</v>
      </c>
      <c r="AB163" s="750">
        <v>144</v>
      </c>
      <c r="AC163" s="751"/>
      <c r="AD163" s="955"/>
      <c r="AE163" s="955"/>
      <c r="AF163" s="955"/>
      <c r="AG163" s="955"/>
      <c r="AH163" s="955"/>
      <c r="AI163" s="955"/>
      <c r="AJ163" s="61" t="s">
        <v>682</v>
      </c>
      <c r="AK163" s="61" t="s">
        <v>666</v>
      </c>
      <c r="AL163" s="61" t="s">
        <v>734</v>
      </c>
      <c r="AM163" s="61"/>
      <c r="AN163" s="61"/>
      <c r="AO163" s="61"/>
      <c r="AP163" s="501"/>
      <c r="AQ163" s="501"/>
      <c r="AR163" s="501"/>
      <c r="AS163" s="501"/>
      <c r="AT163" s="501"/>
    </row>
    <row r="164" spans="1:46" ht="205.5" customHeight="1">
      <c r="A164" s="984"/>
      <c r="B164" s="995"/>
      <c r="C164" s="851"/>
      <c r="D164" s="851"/>
      <c r="E164" s="851"/>
      <c r="F164" s="852"/>
      <c r="G164" s="849" t="s">
        <v>737</v>
      </c>
      <c r="H164" s="860" t="s">
        <v>738</v>
      </c>
      <c r="I164" s="303"/>
      <c r="J164" s="332"/>
      <c r="K164" s="332"/>
      <c r="L164" s="84"/>
      <c r="M164" s="496">
        <v>0</v>
      </c>
      <c r="N164" s="61">
        <v>2023</v>
      </c>
      <c r="O164" s="518">
        <v>46028</v>
      </c>
      <c r="P164" s="518">
        <v>46758</v>
      </c>
      <c r="Q164" s="515">
        <v>1</v>
      </c>
      <c r="R164" s="515">
        <v>1</v>
      </c>
      <c r="S164" s="515">
        <v>1</v>
      </c>
      <c r="T164" s="515">
        <v>1</v>
      </c>
      <c r="U164" s="515">
        <v>1</v>
      </c>
      <c r="V164" s="303">
        <v>3</v>
      </c>
      <c r="W164" s="61" t="s">
        <v>50</v>
      </c>
      <c r="X164" s="749">
        <v>150</v>
      </c>
      <c r="Y164" s="750">
        <v>165</v>
      </c>
      <c r="Z164" s="750">
        <v>180</v>
      </c>
      <c r="AA164" s="848">
        <v>198</v>
      </c>
      <c r="AB164" s="848">
        <v>219</v>
      </c>
      <c r="AC164" s="751"/>
      <c r="AD164" s="956"/>
      <c r="AE164" s="956"/>
      <c r="AF164" s="956"/>
      <c r="AG164" s="956"/>
      <c r="AH164" s="956"/>
      <c r="AI164" s="956"/>
      <c r="AJ164" s="59" t="s">
        <v>682</v>
      </c>
      <c r="AK164" s="61" t="s">
        <v>666</v>
      </c>
      <c r="AL164" s="61" t="s">
        <v>734</v>
      </c>
      <c r="AM164" s="61"/>
      <c r="AN164" s="61"/>
      <c r="AO164" s="61"/>
      <c r="AP164" s="501"/>
      <c r="AQ164" s="501"/>
      <c r="AR164" s="501"/>
      <c r="AS164" s="501"/>
      <c r="AT164" s="501"/>
    </row>
    <row r="165" spans="1:46" ht="409.6" customHeight="1">
      <c r="A165" s="921">
        <v>82</v>
      </c>
      <c r="B165" s="988" t="s">
        <v>739</v>
      </c>
      <c r="C165" s="854" t="s">
        <v>740</v>
      </c>
      <c r="D165" s="854" t="s">
        <v>741</v>
      </c>
      <c r="E165" s="854" t="s">
        <v>670</v>
      </c>
      <c r="F165" s="854" t="s">
        <v>671</v>
      </c>
      <c r="G165" s="855" t="s">
        <v>742</v>
      </c>
      <c r="H165" s="946" t="s">
        <v>1397</v>
      </c>
      <c r="I165" s="75" t="s">
        <v>673</v>
      </c>
      <c r="J165" s="12" t="s">
        <v>743</v>
      </c>
      <c r="K165" s="12" t="s">
        <v>744</v>
      </c>
      <c r="L165" s="73">
        <v>7959</v>
      </c>
      <c r="M165" s="496">
        <v>0</v>
      </c>
      <c r="N165" s="61">
        <v>2023</v>
      </c>
      <c r="O165" s="514">
        <v>45297</v>
      </c>
      <c r="P165" s="514">
        <v>46758</v>
      </c>
      <c r="Q165" s="407">
        <v>2</v>
      </c>
      <c r="R165" s="407">
        <v>2</v>
      </c>
      <c r="S165" s="407">
        <v>2</v>
      </c>
      <c r="T165" s="407">
        <v>2</v>
      </c>
      <c r="U165" s="407">
        <v>2</v>
      </c>
      <c r="V165" s="407">
        <v>24</v>
      </c>
      <c r="W165" s="61" t="s">
        <v>50</v>
      </c>
      <c r="X165" s="746">
        <v>168</v>
      </c>
      <c r="Y165" s="747">
        <v>185</v>
      </c>
      <c r="Z165" s="857">
        <v>203</v>
      </c>
      <c r="AA165" s="746">
        <v>223</v>
      </c>
      <c r="AB165" s="747">
        <v>245</v>
      </c>
      <c r="AC165" s="847">
        <v>1.6339999999999999</v>
      </c>
      <c r="AD165" s="964"/>
      <c r="AE165" s="964">
        <v>6</v>
      </c>
      <c r="AF165" s="964">
        <v>6.6</v>
      </c>
      <c r="AG165" s="964">
        <v>7.2</v>
      </c>
      <c r="AH165" s="964">
        <v>7.8</v>
      </c>
      <c r="AI165" s="964">
        <f>SUM(AD165:AH165)</f>
        <v>27.6</v>
      </c>
      <c r="AJ165" s="59" t="s">
        <v>682</v>
      </c>
      <c r="AK165" s="61" t="s">
        <v>666</v>
      </c>
      <c r="AL165" s="61" t="s">
        <v>745</v>
      </c>
      <c r="AM165" s="61"/>
      <c r="AN165" s="61"/>
      <c r="AO165" s="61"/>
      <c r="AP165" s="501"/>
      <c r="AQ165" s="501"/>
      <c r="AR165" s="501"/>
      <c r="AS165" s="501"/>
      <c r="AT165" s="501"/>
    </row>
    <row r="166" spans="1:46" ht="278.45" customHeight="1">
      <c r="A166" s="922"/>
      <c r="B166" s="989"/>
      <c r="C166" s="854"/>
      <c r="D166" s="854"/>
      <c r="E166" s="854"/>
      <c r="F166" s="854"/>
      <c r="G166" s="855" t="s">
        <v>746</v>
      </c>
      <c r="H166" s="947"/>
      <c r="I166" s="87"/>
      <c r="J166" s="42"/>
      <c r="K166" s="42"/>
      <c r="L166" s="85">
        <v>7959</v>
      </c>
      <c r="M166" s="61">
        <v>0</v>
      </c>
      <c r="N166" s="61">
        <v>2023</v>
      </c>
      <c r="O166" s="518">
        <v>45297</v>
      </c>
      <c r="P166" s="518">
        <v>46758</v>
      </c>
      <c r="Q166" s="407">
        <v>2</v>
      </c>
      <c r="R166" s="407">
        <v>2</v>
      </c>
      <c r="S166" s="407">
        <v>2</v>
      </c>
      <c r="T166" s="407">
        <v>2</v>
      </c>
      <c r="U166" s="407">
        <v>2</v>
      </c>
      <c r="V166" s="407">
        <v>24</v>
      </c>
      <c r="W166" s="61" t="s">
        <v>50</v>
      </c>
      <c r="X166" s="749">
        <v>100</v>
      </c>
      <c r="Y166" s="750">
        <v>110</v>
      </c>
      <c r="Z166" s="858">
        <v>121</v>
      </c>
      <c r="AA166" s="749">
        <v>133</v>
      </c>
      <c r="AB166" s="750">
        <v>146</v>
      </c>
      <c r="AC166" s="859"/>
      <c r="AD166" s="965"/>
      <c r="AE166" s="965"/>
      <c r="AF166" s="965"/>
      <c r="AG166" s="965"/>
      <c r="AH166" s="965"/>
      <c r="AI166" s="965"/>
      <c r="AJ166" s="59" t="s">
        <v>682</v>
      </c>
      <c r="AK166" s="61" t="s">
        <v>666</v>
      </c>
      <c r="AL166" s="61" t="s">
        <v>745</v>
      </c>
      <c r="AM166" s="61"/>
      <c r="AN166" s="61"/>
      <c r="AO166" s="61"/>
      <c r="AP166" s="501"/>
      <c r="AQ166" s="501"/>
      <c r="AR166" s="501"/>
      <c r="AS166" s="501"/>
      <c r="AT166" s="501"/>
    </row>
    <row r="167" spans="1:46" ht="192.6" customHeight="1">
      <c r="A167" s="895">
        <v>83</v>
      </c>
      <c r="B167" s="986" t="s">
        <v>747</v>
      </c>
      <c r="C167" s="853" t="s">
        <v>748</v>
      </c>
      <c r="D167" s="853" t="s">
        <v>749</v>
      </c>
      <c r="E167" s="851" t="s">
        <v>670</v>
      </c>
      <c r="F167" s="852" t="s">
        <v>671</v>
      </c>
      <c r="G167" s="850" t="s">
        <v>750</v>
      </c>
      <c r="H167" s="996" t="s">
        <v>1390</v>
      </c>
      <c r="I167" s="75" t="s">
        <v>673</v>
      </c>
      <c r="J167" s="12" t="s">
        <v>702</v>
      </c>
      <c r="K167" s="12" t="s">
        <v>534</v>
      </c>
      <c r="L167" s="73">
        <v>8150</v>
      </c>
      <c r="M167" s="61">
        <v>0</v>
      </c>
      <c r="N167" s="61">
        <v>2023</v>
      </c>
      <c r="O167" s="514">
        <v>45297</v>
      </c>
      <c r="P167" s="514">
        <v>49680</v>
      </c>
      <c r="Q167" s="407">
        <v>2</v>
      </c>
      <c r="R167" s="407">
        <v>2</v>
      </c>
      <c r="S167" s="407">
        <v>2</v>
      </c>
      <c r="T167" s="407">
        <v>2</v>
      </c>
      <c r="U167" s="407">
        <v>2</v>
      </c>
      <c r="V167" s="407">
        <v>26</v>
      </c>
      <c r="W167" s="61" t="s">
        <v>50</v>
      </c>
      <c r="X167" s="497">
        <v>168</v>
      </c>
      <c r="Y167" s="498">
        <v>185</v>
      </c>
      <c r="Z167" s="498">
        <v>203</v>
      </c>
      <c r="AA167" s="503">
        <v>223</v>
      </c>
      <c r="AB167" s="498">
        <v>245</v>
      </c>
      <c r="AC167" s="499">
        <v>1.9379999999999999</v>
      </c>
      <c r="AD167" s="958"/>
      <c r="AE167" s="958"/>
      <c r="AF167" s="960">
        <v>33.4</v>
      </c>
      <c r="AG167" s="960">
        <v>33.4</v>
      </c>
      <c r="AH167" s="960">
        <v>33.4</v>
      </c>
      <c r="AI167" s="962">
        <f>SUM(AF167:AH168)</f>
        <v>100.19999999999999</v>
      </c>
      <c r="AJ167" s="61" t="s">
        <v>682</v>
      </c>
      <c r="AK167" s="61" t="s">
        <v>693</v>
      </c>
      <c r="AL167" s="61" t="s">
        <v>751</v>
      </c>
      <c r="AM167" s="61"/>
      <c r="AN167" s="61" t="s">
        <v>695</v>
      </c>
      <c r="AO167" s="94" t="s">
        <v>694</v>
      </c>
      <c r="AP167" s="501"/>
      <c r="AQ167" s="501"/>
      <c r="AR167" s="501"/>
      <c r="AS167" s="501"/>
      <c r="AT167" s="501"/>
    </row>
    <row r="168" spans="1:46" ht="202.5" customHeight="1">
      <c r="A168" s="896"/>
      <c r="B168" s="987"/>
      <c r="C168" s="197"/>
      <c r="D168" s="197"/>
      <c r="E168" s="85"/>
      <c r="F168" s="86"/>
      <c r="G168" s="757" t="s">
        <v>752</v>
      </c>
      <c r="H168" s="997"/>
      <c r="I168" s="87"/>
      <c r="J168" s="42"/>
      <c r="K168" s="42"/>
      <c r="L168" s="84"/>
      <c r="M168" s="61">
        <v>0</v>
      </c>
      <c r="N168" s="61">
        <v>2023</v>
      </c>
      <c r="O168" s="518">
        <v>45297</v>
      </c>
      <c r="P168" s="518">
        <v>49680</v>
      </c>
      <c r="Q168" s="303">
        <v>2</v>
      </c>
      <c r="R168" s="303">
        <v>2</v>
      </c>
      <c r="S168" s="303">
        <v>2</v>
      </c>
      <c r="T168" s="303">
        <v>2</v>
      </c>
      <c r="U168" s="303">
        <v>2</v>
      </c>
      <c r="V168" s="303">
        <v>26</v>
      </c>
      <c r="W168" s="128" t="s">
        <v>50</v>
      </c>
      <c r="X168" s="531">
        <v>150</v>
      </c>
      <c r="Y168" s="530">
        <v>165</v>
      </c>
      <c r="Z168" s="530">
        <v>181</v>
      </c>
      <c r="AA168" s="530">
        <v>197</v>
      </c>
      <c r="AB168" s="530">
        <v>221</v>
      </c>
      <c r="AC168" s="516"/>
      <c r="AD168" s="959"/>
      <c r="AE168" s="959"/>
      <c r="AF168" s="961"/>
      <c r="AG168" s="961"/>
      <c r="AH168" s="961"/>
      <c r="AI168" s="963"/>
      <c r="AJ168" s="59" t="s">
        <v>682</v>
      </c>
      <c r="AK168" s="61" t="s">
        <v>666</v>
      </c>
      <c r="AL168" s="61" t="s">
        <v>751</v>
      </c>
      <c r="AM168" s="61"/>
      <c r="AN168" s="60" t="s">
        <v>695</v>
      </c>
      <c r="AO168" s="61"/>
      <c r="AP168" s="501"/>
      <c r="AQ168" s="501"/>
      <c r="AR168" s="501"/>
      <c r="AS168" s="501"/>
      <c r="AT168" s="501"/>
    </row>
    <row r="169" spans="1:46" ht="169.5" customHeight="1">
      <c r="A169" s="923">
        <v>84</v>
      </c>
      <c r="B169" s="914" t="s">
        <v>753</v>
      </c>
      <c r="C169" s="73" t="s">
        <v>754</v>
      </c>
      <c r="D169" s="73" t="s">
        <v>755</v>
      </c>
      <c r="E169" s="73" t="s">
        <v>670</v>
      </c>
      <c r="F169" s="74" t="s">
        <v>671</v>
      </c>
      <c r="G169" s="763" t="s">
        <v>756</v>
      </c>
      <c r="H169" s="943" t="s">
        <v>1391</v>
      </c>
      <c r="I169" s="75" t="s">
        <v>673</v>
      </c>
      <c r="J169" s="12" t="s">
        <v>718</v>
      </c>
      <c r="K169" s="12" t="s">
        <v>719</v>
      </c>
      <c r="L169" s="980" t="s">
        <v>676</v>
      </c>
      <c r="M169" s="61">
        <v>0</v>
      </c>
      <c r="N169" s="61">
        <v>2023</v>
      </c>
      <c r="O169" s="514">
        <v>45297</v>
      </c>
      <c r="P169" s="514">
        <v>46758</v>
      </c>
      <c r="Q169" s="512">
        <v>1</v>
      </c>
      <c r="R169" s="512">
        <v>1</v>
      </c>
      <c r="S169" s="512">
        <v>1</v>
      </c>
      <c r="T169" s="512">
        <v>1</v>
      </c>
      <c r="U169" s="512">
        <v>1</v>
      </c>
      <c r="V169" s="407">
        <v>3</v>
      </c>
      <c r="W169" s="128" t="s">
        <v>50</v>
      </c>
      <c r="X169" s="497">
        <v>168</v>
      </c>
      <c r="Y169" s="498">
        <v>185</v>
      </c>
      <c r="Z169" s="498">
        <v>203</v>
      </c>
      <c r="AA169" s="498">
        <v>223</v>
      </c>
      <c r="AB169" s="498">
        <v>245</v>
      </c>
      <c r="AC169" s="499">
        <v>2.38</v>
      </c>
      <c r="AD169" s="953" t="s">
        <v>757</v>
      </c>
      <c r="AE169" s="953" t="s">
        <v>758</v>
      </c>
      <c r="AF169" s="953" t="s">
        <v>677</v>
      </c>
      <c r="AG169" s="953" t="s">
        <v>678</v>
      </c>
      <c r="AH169" s="953" t="s">
        <v>759</v>
      </c>
      <c r="AI169" s="951" t="s">
        <v>760</v>
      </c>
      <c r="AJ169" s="59" t="s">
        <v>682</v>
      </c>
      <c r="AK169" s="61" t="s">
        <v>666</v>
      </c>
      <c r="AL169" s="61" t="s">
        <v>667</v>
      </c>
      <c r="AM169" s="61"/>
      <c r="AN169" s="61"/>
      <c r="AO169" s="61"/>
      <c r="AP169" s="501"/>
      <c r="AQ169" s="501"/>
      <c r="AR169" s="501"/>
      <c r="AS169" s="501"/>
      <c r="AT169" s="501"/>
    </row>
    <row r="170" spans="1:46" ht="181.5" customHeight="1">
      <c r="A170" s="924"/>
      <c r="B170" s="992"/>
      <c r="C170" s="85"/>
      <c r="D170" s="85"/>
      <c r="E170" s="85"/>
      <c r="F170" s="86"/>
      <c r="G170" s="764" t="s">
        <v>761</v>
      </c>
      <c r="H170" s="944"/>
      <c r="I170" s="87"/>
      <c r="J170" s="42"/>
      <c r="K170" s="42"/>
      <c r="L170" s="901"/>
      <c r="M170" s="60">
        <v>2</v>
      </c>
      <c r="N170" s="60">
        <v>2023</v>
      </c>
      <c r="O170" s="518">
        <v>45297</v>
      </c>
      <c r="P170" s="518">
        <v>46758</v>
      </c>
      <c r="Q170" s="515">
        <v>1</v>
      </c>
      <c r="R170" s="515">
        <v>1</v>
      </c>
      <c r="S170" s="515">
        <v>1</v>
      </c>
      <c r="T170" s="515">
        <v>1</v>
      </c>
      <c r="U170" s="515">
        <v>1</v>
      </c>
      <c r="V170" s="303">
        <v>3</v>
      </c>
      <c r="W170" s="407" t="s">
        <v>50</v>
      </c>
      <c r="X170" s="502">
        <v>220</v>
      </c>
      <c r="Y170" s="503">
        <v>242</v>
      </c>
      <c r="Z170" s="503">
        <v>264</v>
      </c>
      <c r="AA170" s="503">
        <v>300</v>
      </c>
      <c r="AB170" s="503">
        <v>330</v>
      </c>
      <c r="AC170" s="528"/>
      <c r="AD170" s="952"/>
      <c r="AE170" s="952"/>
      <c r="AF170" s="952"/>
      <c r="AG170" s="952"/>
      <c r="AH170" s="952"/>
      <c r="AI170" s="952"/>
      <c r="AJ170" s="407" t="s">
        <v>682</v>
      </c>
      <c r="AK170" s="61" t="s">
        <v>666</v>
      </c>
      <c r="AL170" s="61" t="s">
        <v>667</v>
      </c>
      <c r="AM170" s="61"/>
      <c r="AN170" s="61"/>
      <c r="AO170" s="61"/>
      <c r="AP170" s="501"/>
      <c r="AQ170" s="501"/>
      <c r="AR170" s="501"/>
      <c r="AS170" s="501"/>
      <c r="AT170" s="501"/>
    </row>
    <row r="171" spans="1:46" ht="300.60000000000002" customHeight="1">
      <c r="A171" s="925"/>
      <c r="B171" s="948"/>
      <c r="C171" s="55"/>
      <c r="D171" s="519"/>
      <c r="E171" s="55"/>
      <c r="F171" s="56"/>
      <c r="G171" s="251" t="s">
        <v>762</v>
      </c>
      <c r="H171" s="945"/>
      <c r="I171" s="303"/>
      <c r="J171" s="332"/>
      <c r="K171" s="332"/>
      <c r="L171" s="54"/>
      <c r="M171" s="61">
        <v>0</v>
      </c>
      <c r="N171" s="61">
        <v>2023</v>
      </c>
      <c r="O171" s="518">
        <v>45297</v>
      </c>
      <c r="P171" s="518">
        <v>46758</v>
      </c>
      <c r="Q171" s="515">
        <v>1</v>
      </c>
      <c r="R171" s="515">
        <v>1</v>
      </c>
      <c r="S171" s="515">
        <v>1</v>
      </c>
      <c r="T171" s="515">
        <v>1</v>
      </c>
      <c r="U171" s="515">
        <v>1</v>
      </c>
      <c r="V171" s="303">
        <v>3</v>
      </c>
      <c r="W171" s="61" t="s">
        <v>50</v>
      </c>
      <c r="X171" s="502">
        <v>25</v>
      </c>
      <c r="Y171" s="503">
        <v>28</v>
      </c>
      <c r="Z171" s="503">
        <v>31</v>
      </c>
      <c r="AA171" s="503">
        <v>34</v>
      </c>
      <c r="AB171" s="503">
        <v>37</v>
      </c>
      <c r="AC171" s="528"/>
      <c r="AD171" s="908"/>
      <c r="AE171" s="908"/>
      <c r="AF171" s="908"/>
      <c r="AG171" s="908"/>
      <c r="AH171" s="908"/>
      <c r="AI171" s="908"/>
      <c r="AJ171" s="61" t="s">
        <v>682</v>
      </c>
      <c r="AK171" s="61" t="s">
        <v>666</v>
      </c>
      <c r="AL171" s="61" t="s">
        <v>667</v>
      </c>
      <c r="AM171" s="61"/>
      <c r="AN171" s="61"/>
      <c r="AO171" s="61"/>
      <c r="AP171" s="501"/>
      <c r="AQ171" s="501"/>
      <c r="AR171" s="501"/>
      <c r="AS171" s="501"/>
      <c r="AT171" s="501"/>
    </row>
    <row r="172" spans="1:46" ht="260.10000000000002" customHeight="1">
      <c r="A172" s="838">
        <v>85</v>
      </c>
      <c r="B172" s="856" t="s">
        <v>763</v>
      </c>
      <c r="C172" s="60" t="s">
        <v>764</v>
      </c>
      <c r="D172" s="532" t="s">
        <v>765</v>
      </c>
      <c r="E172" s="61" t="s">
        <v>670</v>
      </c>
      <c r="F172" s="61" t="s">
        <v>671</v>
      </c>
      <c r="G172" s="861" t="s">
        <v>766</v>
      </c>
      <c r="H172" s="862" t="s">
        <v>1399</v>
      </c>
      <c r="I172" s="59" t="s">
        <v>767</v>
      </c>
      <c r="J172" s="58" t="s">
        <v>768</v>
      </c>
      <c r="K172" s="58" t="s">
        <v>709</v>
      </c>
      <c r="L172" s="61">
        <v>8155</v>
      </c>
      <c r="M172" s="60">
        <v>1</v>
      </c>
      <c r="N172" s="60">
        <v>2023</v>
      </c>
      <c r="O172" s="514">
        <v>45298</v>
      </c>
      <c r="P172" s="407" t="s">
        <v>710</v>
      </c>
      <c r="Q172" s="407">
        <v>2</v>
      </c>
      <c r="R172" s="407">
        <v>2</v>
      </c>
      <c r="S172" s="407">
        <v>2</v>
      </c>
      <c r="T172" s="407">
        <v>2</v>
      </c>
      <c r="U172" s="407">
        <v>2</v>
      </c>
      <c r="V172" s="407">
        <v>26</v>
      </c>
      <c r="W172" s="407" t="s">
        <v>50</v>
      </c>
      <c r="X172" s="503">
        <v>120</v>
      </c>
      <c r="Y172" s="503">
        <v>132</v>
      </c>
      <c r="Z172" s="503">
        <v>145</v>
      </c>
      <c r="AA172" s="503">
        <v>160</v>
      </c>
      <c r="AB172" s="503">
        <v>176</v>
      </c>
      <c r="AC172" s="503">
        <v>733</v>
      </c>
      <c r="AD172" s="863">
        <v>10</v>
      </c>
      <c r="AE172" s="864">
        <v>10.5</v>
      </c>
      <c r="AF172" s="864">
        <v>11.2</v>
      </c>
      <c r="AG172" s="864">
        <v>12</v>
      </c>
      <c r="AH172" s="864">
        <v>12.5</v>
      </c>
      <c r="AI172" s="865">
        <f>SUM(AD172:AH172)</f>
        <v>56.2</v>
      </c>
      <c r="AJ172" s="532" t="s">
        <v>682</v>
      </c>
      <c r="AK172" s="532" t="s">
        <v>711</v>
      </c>
      <c r="AL172" s="532" t="s">
        <v>712</v>
      </c>
      <c r="AM172" s="61"/>
      <c r="AN172" s="61"/>
      <c r="AO172" s="61"/>
      <c r="AP172" s="501"/>
      <c r="AQ172" s="501"/>
      <c r="AR172" s="501"/>
      <c r="AS172" s="501"/>
      <c r="AT172" s="501"/>
    </row>
    <row r="173" spans="1:46" ht="156" customHeight="1">
      <c r="A173" s="838">
        <v>86</v>
      </c>
      <c r="B173" s="856" t="s">
        <v>769</v>
      </c>
      <c r="C173" s="60" t="s">
        <v>770</v>
      </c>
      <c r="D173" s="532" t="s">
        <v>771</v>
      </c>
      <c r="E173" s="61" t="s">
        <v>670</v>
      </c>
      <c r="F173" s="61" t="s">
        <v>671</v>
      </c>
      <c r="G173" s="866" t="s">
        <v>772</v>
      </c>
      <c r="H173" s="835" t="s">
        <v>1400</v>
      </c>
      <c r="I173" s="59" t="s">
        <v>767</v>
      </c>
      <c r="J173" s="58" t="s">
        <v>768</v>
      </c>
      <c r="K173" s="58" t="s">
        <v>709</v>
      </c>
      <c r="L173" s="61">
        <v>8155</v>
      </c>
      <c r="M173" s="496">
        <v>0</v>
      </c>
      <c r="N173" s="61">
        <v>2023</v>
      </c>
      <c r="O173" s="514">
        <v>45298</v>
      </c>
      <c r="P173" s="407" t="s">
        <v>710</v>
      </c>
      <c r="Q173" s="407">
        <v>1</v>
      </c>
      <c r="R173" s="407">
        <v>1</v>
      </c>
      <c r="S173" s="407">
        <v>1</v>
      </c>
      <c r="T173" s="407">
        <v>1</v>
      </c>
      <c r="U173" s="407">
        <v>1</v>
      </c>
      <c r="V173" s="407">
        <v>13</v>
      </c>
      <c r="W173" s="496" t="s">
        <v>50</v>
      </c>
      <c r="X173" s="498">
        <v>100</v>
      </c>
      <c r="Y173" s="498">
        <v>110</v>
      </c>
      <c r="Z173" s="498">
        <v>121</v>
      </c>
      <c r="AA173" s="498">
        <v>142</v>
      </c>
      <c r="AB173" s="498">
        <v>157</v>
      </c>
      <c r="AC173" s="498">
        <v>630</v>
      </c>
      <c r="AD173" s="867">
        <v>7.5</v>
      </c>
      <c r="AE173" s="864">
        <v>8</v>
      </c>
      <c r="AF173" s="864">
        <v>8.5</v>
      </c>
      <c r="AG173" s="864">
        <v>9</v>
      </c>
      <c r="AH173" s="864">
        <v>10</v>
      </c>
      <c r="AI173" s="865">
        <f>SUM(AD173:AH173)</f>
        <v>43</v>
      </c>
      <c r="AJ173" s="61" t="s">
        <v>682</v>
      </c>
      <c r="AK173" s="61" t="s">
        <v>773</v>
      </c>
      <c r="AL173" s="61" t="s">
        <v>712</v>
      </c>
      <c r="AM173" s="533"/>
      <c r="AN173" s="61"/>
      <c r="AO173" s="61"/>
      <c r="AP173" s="501"/>
      <c r="AQ173" s="501"/>
      <c r="AR173" s="501"/>
      <c r="AS173" s="501"/>
      <c r="AT173" s="501"/>
    </row>
    <row r="174" spans="1:46" ht="225.75" customHeight="1">
      <c r="A174" s="926">
        <v>87</v>
      </c>
      <c r="B174" s="914" t="s">
        <v>774</v>
      </c>
      <c r="C174" s="73" t="s">
        <v>775</v>
      </c>
      <c r="D174" s="73" t="s">
        <v>776</v>
      </c>
      <c r="E174" s="73" t="s">
        <v>670</v>
      </c>
      <c r="F174" s="74" t="s">
        <v>671</v>
      </c>
      <c r="G174" s="759" t="s">
        <v>777</v>
      </c>
      <c r="H174" s="914" t="s">
        <v>778</v>
      </c>
      <c r="I174" s="75" t="s">
        <v>767</v>
      </c>
      <c r="J174" s="12" t="s">
        <v>779</v>
      </c>
      <c r="K174" s="12" t="s">
        <v>780</v>
      </c>
      <c r="L174" s="72" t="s">
        <v>781</v>
      </c>
      <c r="M174" s="496">
        <v>0</v>
      </c>
      <c r="N174" s="61">
        <v>2023</v>
      </c>
      <c r="O174" s="514">
        <v>45297</v>
      </c>
      <c r="P174" s="514">
        <v>49680</v>
      </c>
      <c r="Q174" s="512">
        <v>1</v>
      </c>
      <c r="R174" s="512">
        <v>1</v>
      </c>
      <c r="S174" s="512">
        <v>1</v>
      </c>
      <c r="T174" s="512">
        <v>1</v>
      </c>
      <c r="U174" s="512">
        <v>1</v>
      </c>
      <c r="V174" s="512">
        <v>1</v>
      </c>
      <c r="W174" s="496" t="s">
        <v>50</v>
      </c>
      <c r="X174" s="497">
        <v>168</v>
      </c>
      <c r="Y174" s="498">
        <v>185</v>
      </c>
      <c r="Z174" s="498">
        <v>203</v>
      </c>
      <c r="AA174" s="498">
        <v>223</v>
      </c>
      <c r="AB174" s="498">
        <v>245</v>
      </c>
      <c r="AC174" s="1027">
        <v>1.147</v>
      </c>
      <c r="AD174" s="966">
        <v>17</v>
      </c>
      <c r="AE174" s="966">
        <v>50</v>
      </c>
      <c r="AF174" s="966">
        <v>51</v>
      </c>
      <c r="AG174" s="966">
        <v>52</v>
      </c>
      <c r="AH174" s="966">
        <v>52</v>
      </c>
      <c r="AI174" s="966">
        <v>222</v>
      </c>
      <c r="AJ174" s="916" t="s">
        <v>682</v>
      </c>
      <c r="AK174" s="916" t="s">
        <v>782</v>
      </c>
      <c r="AL174" s="55" t="s">
        <v>783</v>
      </c>
      <c r="AM174" s="534"/>
      <c r="AN174" s="55"/>
      <c r="AO174" s="55"/>
      <c r="AP174" s="501"/>
      <c r="AQ174" s="501"/>
      <c r="AR174" s="501"/>
      <c r="AS174" s="501"/>
      <c r="AT174" s="501"/>
    </row>
    <row r="175" spans="1:46" ht="276.95" customHeight="1">
      <c r="A175" s="927"/>
      <c r="B175" s="948"/>
      <c r="C175" s="85"/>
      <c r="D175" s="85"/>
      <c r="E175" s="85"/>
      <c r="F175" s="86"/>
      <c r="G175" s="760" t="s">
        <v>784</v>
      </c>
      <c r="H175" s="915"/>
      <c r="I175" s="87"/>
      <c r="J175" s="42"/>
      <c r="K175" s="42"/>
      <c r="L175" s="84"/>
      <c r="M175" s="61">
        <v>0</v>
      </c>
      <c r="N175" s="61">
        <v>2023</v>
      </c>
      <c r="O175" s="518">
        <v>45297</v>
      </c>
      <c r="P175" s="518">
        <v>49680</v>
      </c>
      <c r="Q175" s="515">
        <v>1</v>
      </c>
      <c r="R175" s="515">
        <v>1</v>
      </c>
      <c r="S175" s="515">
        <v>1</v>
      </c>
      <c r="T175" s="515">
        <v>1</v>
      </c>
      <c r="U175" s="515">
        <v>1</v>
      </c>
      <c r="V175" s="515">
        <v>1</v>
      </c>
      <c r="W175" s="61" t="s">
        <v>50</v>
      </c>
      <c r="X175" s="502">
        <v>20</v>
      </c>
      <c r="Y175" s="503">
        <v>22</v>
      </c>
      <c r="Z175" s="503">
        <v>24</v>
      </c>
      <c r="AA175" s="503">
        <v>27</v>
      </c>
      <c r="AB175" s="503">
        <v>30</v>
      </c>
      <c r="AC175" s="1028"/>
      <c r="AD175" s="967"/>
      <c r="AE175" s="967"/>
      <c r="AF175" s="967"/>
      <c r="AG175" s="967"/>
      <c r="AH175" s="967"/>
      <c r="AI175" s="967"/>
      <c r="AJ175" s="901"/>
      <c r="AK175" s="901"/>
      <c r="AL175" s="55"/>
      <c r="AM175" s="61"/>
      <c r="AN175" s="61"/>
      <c r="AO175" s="61"/>
      <c r="AP175" s="501"/>
      <c r="AQ175" s="501"/>
      <c r="AR175" s="501"/>
      <c r="AS175" s="501"/>
      <c r="AT175" s="501"/>
    </row>
    <row r="176" spans="1:46" ht="197.1" customHeight="1">
      <c r="A176" s="839">
        <v>88</v>
      </c>
      <c r="B176" s="844" t="s">
        <v>785</v>
      </c>
      <c r="C176" s="55" t="s">
        <v>786</v>
      </c>
      <c r="D176" s="55" t="s">
        <v>787</v>
      </c>
      <c r="E176" s="55" t="s">
        <v>670</v>
      </c>
      <c r="F176" s="535" t="s">
        <v>671</v>
      </c>
      <c r="G176" s="840" t="s">
        <v>788</v>
      </c>
      <c r="H176" s="758" t="s">
        <v>1392</v>
      </c>
      <c r="I176" s="407" t="s">
        <v>767</v>
      </c>
      <c r="J176" s="407" t="s">
        <v>789</v>
      </c>
      <c r="K176" s="407" t="s">
        <v>719</v>
      </c>
      <c r="L176" s="54" t="s">
        <v>676</v>
      </c>
      <c r="M176" s="12">
        <v>0</v>
      </c>
      <c r="N176" s="12">
        <v>2023</v>
      </c>
      <c r="O176" s="511">
        <v>45297</v>
      </c>
      <c r="P176" s="511">
        <v>46758</v>
      </c>
      <c r="Q176" s="16">
        <v>0</v>
      </c>
      <c r="R176" s="16">
        <v>2</v>
      </c>
      <c r="S176" s="16">
        <v>2</v>
      </c>
      <c r="T176" s="16">
        <v>2</v>
      </c>
      <c r="U176" s="16">
        <v>2</v>
      </c>
      <c r="V176" s="16">
        <v>24</v>
      </c>
      <c r="W176" s="12" t="s">
        <v>50</v>
      </c>
      <c r="X176" s="513">
        <v>60</v>
      </c>
      <c r="Y176" s="536">
        <v>66</v>
      </c>
      <c r="Z176" s="536">
        <v>73</v>
      </c>
      <c r="AA176" s="536">
        <v>80</v>
      </c>
      <c r="AB176" s="536">
        <v>88</v>
      </c>
      <c r="AC176" s="536">
        <v>367</v>
      </c>
      <c r="AD176" s="841" t="s">
        <v>790</v>
      </c>
      <c r="AE176" s="842" t="s">
        <v>680</v>
      </c>
      <c r="AF176" s="842" t="s">
        <v>791</v>
      </c>
      <c r="AG176" s="842" t="s">
        <v>792</v>
      </c>
      <c r="AH176" s="842" t="s">
        <v>793</v>
      </c>
      <c r="AI176" s="843" t="s">
        <v>794</v>
      </c>
      <c r="AJ176" s="73" t="s">
        <v>682</v>
      </c>
      <c r="AK176" s="73" t="s">
        <v>666</v>
      </c>
      <c r="AL176" s="73" t="s">
        <v>667</v>
      </c>
      <c r="AM176" s="73"/>
      <c r="AN176" s="73"/>
      <c r="AO176" s="73"/>
      <c r="AP176" s="501"/>
      <c r="AQ176" s="501"/>
      <c r="AR176" s="501"/>
      <c r="AS176" s="501"/>
      <c r="AT176" s="501"/>
    </row>
    <row r="177" spans="1:46" ht="279" customHeight="1">
      <c r="A177" s="844">
        <v>89</v>
      </c>
      <c r="B177" s="844" t="s">
        <v>795</v>
      </c>
      <c r="C177" s="55" t="s">
        <v>796</v>
      </c>
      <c r="D177" s="55" t="s">
        <v>797</v>
      </c>
      <c r="E177" s="56" t="s">
        <v>670</v>
      </c>
      <c r="F177" s="55" t="s">
        <v>671</v>
      </c>
      <c r="G177" s="742" t="s">
        <v>798</v>
      </c>
      <c r="H177" s="856" t="s">
        <v>799</v>
      </c>
      <c r="I177" s="59" t="s">
        <v>767</v>
      </c>
      <c r="J177" s="58" t="s">
        <v>800</v>
      </c>
      <c r="K177" s="61" t="s">
        <v>801</v>
      </c>
      <c r="L177" s="537" t="s">
        <v>802</v>
      </c>
      <c r="M177" s="496">
        <v>0</v>
      </c>
      <c r="N177" s="61">
        <v>2023</v>
      </c>
      <c r="O177" s="538">
        <v>45297</v>
      </c>
      <c r="P177" s="538">
        <v>49315</v>
      </c>
      <c r="Q177" s="60">
        <v>1</v>
      </c>
      <c r="R177" s="60">
        <v>1</v>
      </c>
      <c r="S177" s="60">
        <v>1</v>
      </c>
      <c r="T177" s="60">
        <v>1</v>
      </c>
      <c r="U177" s="60">
        <v>1</v>
      </c>
      <c r="V177" s="60">
        <v>12</v>
      </c>
      <c r="W177" s="61" t="s">
        <v>50</v>
      </c>
      <c r="X177" s="497">
        <v>50</v>
      </c>
      <c r="Y177" s="497">
        <v>55</v>
      </c>
      <c r="Z177" s="497">
        <v>61</v>
      </c>
      <c r="AA177" s="497">
        <v>67</v>
      </c>
      <c r="AB177" s="497">
        <v>74</v>
      </c>
      <c r="AC177" s="497">
        <v>307</v>
      </c>
      <c r="AD177" s="872">
        <v>22</v>
      </c>
      <c r="AE177" s="872">
        <v>22</v>
      </c>
      <c r="AF177" s="872">
        <v>23</v>
      </c>
      <c r="AG177" s="872">
        <v>23</v>
      </c>
      <c r="AH177" s="872">
        <v>23</v>
      </c>
      <c r="AI177" s="872">
        <v>113</v>
      </c>
      <c r="AJ177" s="539" t="s">
        <v>682</v>
      </c>
      <c r="AK177" s="539" t="s">
        <v>803</v>
      </c>
      <c r="AL177" s="539" t="s">
        <v>804</v>
      </c>
      <c r="AM177" s="539"/>
      <c r="AN177" s="539"/>
      <c r="AO177" s="539"/>
      <c r="AP177" s="540"/>
      <c r="AQ177" s="501"/>
      <c r="AR177" s="501"/>
      <c r="AS177" s="501"/>
      <c r="AT177" s="501"/>
    </row>
    <row r="178" spans="1:46" ht="409.5" customHeight="1">
      <c r="A178" s="895">
        <v>90</v>
      </c>
      <c r="B178" s="1004" t="s">
        <v>805</v>
      </c>
      <c r="C178" s="191" t="s">
        <v>806</v>
      </c>
      <c r="D178" s="541" t="s">
        <v>807</v>
      </c>
      <c r="E178" s="74" t="s">
        <v>670</v>
      </c>
      <c r="F178" s="55" t="s">
        <v>671</v>
      </c>
      <c r="G178" s="741" t="s">
        <v>808</v>
      </c>
      <c r="H178" s="999" t="s">
        <v>1388</v>
      </c>
      <c r="I178" s="75" t="s">
        <v>673</v>
      </c>
      <c r="J178" s="12" t="s">
        <v>809</v>
      </c>
      <c r="K178" s="12" t="s">
        <v>810</v>
      </c>
      <c r="L178" s="58" t="s">
        <v>811</v>
      </c>
      <c r="M178" s="496">
        <v>0</v>
      </c>
      <c r="N178" s="61">
        <v>2023</v>
      </c>
      <c r="O178" s="538">
        <v>45297</v>
      </c>
      <c r="P178" s="538">
        <v>49680</v>
      </c>
      <c r="Q178" s="60">
        <v>2</v>
      </c>
      <c r="R178" s="60">
        <v>2</v>
      </c>
      <c r="S178" s="60">
        <v>2</v>
      </c>
      <c r="T178" s="60">
        <v>2</v>
      </c>
      <c r="U178" s="60">
        <v>2</v>
      </c>
      <c r="V178" s="60">
        <v>26</v>
      </c>
      <c r="W178" s="61" t="s">
        <v>50</v>
      </c>
      <c r="X178" s="497">
        <v>168</v>
      </c>
      <c r="Y178" s="497">
        <v>185</v>
      </c>
      <c r="Z178" s="497">
        <v>203</v>
      </c>
      <c r="AA178" s="497">
        <v>223</v>
      </c>
      <c r="AB178" s="497">
        <v>245</v>
      </c>
      <c r="AC178" s="520">
        <v>1.268</v>
      </c>
      <c r="AD178" s="1023"/>
      <c r="AE178" s="1031"/>
      <c r="AF178" s="1031">
        <v>36.604999999999997</v>
      </c>
      <c r="AG178" s="1031">
        <v>37.953000000000003</v>
      </c>
      <c r="AH178" s="1031">
        <v>39.383000000000003</v>
      </c>
      <c r="AI178" s="1033">
        <f>SUM(AD178:AH179)</f>
        <v>113.941</v>
      </c>
      <c r="AJ178" s="539" t="s">
        <v>682</v>
      </c>
      <c r="AK178" s="539" t="s">
        <v>812</v>
      </c>
      <c r="AL178" s="539" t="s">
        <v>813</v>
      </c>
      <c r="AM178" s="539" t="s">
        <v>682</v>
      </c>
      <c r="AN178" s="539" t="s">
        <v>812</v>
      </c>
      <c r="AO178" s="539"/>
      <c r="AP178" s="540"/>
      <c r="AQ178" s="501"/>
      <c r="AR178" s="501"/>
      <c r="AS178" s="501"/>
      <c r="AT178" s="501"/>
    </row>
    <row r="179" spans="1:46" ht="156.6" customHeight="1">
      <c r="A179" s="896"/>
      <c r="B179" s="987"/>
      <c r="C179" s="250"/>
      <c r="D179" s="542"/>
      <c r="E179" s="81"/>
      <c r="F179" s="55"/>
      <c r="G179" s="741" t="s">
        <v>814</v>
      </c>
      <c r="H179" s="1000"/>
      <c r="I179" s="87"/>
      <c r="J179" s="42"/>
      <c r="K179" s="42"/>
      <c r="L179" s="543"/>
      <c r="M179" s="61">
        <v>24</v>
      </c>
      <c r="N179" s="61">
        <v>2023</v>
      </c>
      <c r="O179" s="538">
        <v>45297</v>
      </c>
      <c r="P179" s="538">
        <v>49680</v>
      </c>
      <c r="Q179" s="60">
        <v>2</v>
      </c>
      <c r="R179" s="60">
        <v>2</v>
      </c>
      <c r="S179" s="60">
        <v>2</v>
      </c>
      <c r="T179" s="60">
        <v>2</v>
      </c>
      <c r="U179" s="60">
        <v>2</v>
      </c>
      <c r="V179" s="60">
        <v>26</v>
      </c>
      <c r="W179" s="61" t="s">
        <v>50</v>
      </c>
      <c r="X179" s="497">
        <v>40</v>
      </c>
      <c r="Y179" s="497">
        <v>44</v>
      </c>
      <c r="Z179" s="497">
        <v>49</v>
      </c>
      <c r="AA179" s="497">
        <v>53</v>
      </c>
      <c r="AB179" s="497">
        <v>58</v>
      </c>
      <c r="AC179" s="510"/>
      <c r="AD179" s="1024"/>
      <c r="AE179" s="1032"/>
      <c r="AF179" s="1032"/>
      <c r="AG179" s="1032"/>
      <c r="AH179" s="1032"/>
      <c r="AI179" s="1034"/>
      <c r="AJ179" s="539" t="s">
        <v>682</v>
      </c>
      <c r="AK179" s="539" t="s">
        <v>812</v>
      </c>
      <c r="AL179" s="539" t="s">
        <v>813</v>
      </c>
      <c r="AM179" s="539" t="s">
        <v>682</v>
      </c>
      <c r="AN179" s="539" t="s">
        <v>812</v>
      </c>
      <c r="AO179" s="539"/>
      <c r="AP179" s="540"/>
      <c r="AQ179" s="501"/>
      <c r="AR179" s="501"/>
      <c r="AS179" s="501"/>
      <c r="AT179" s="501"/>
    </row>
    <row r="180" spans="1:46" ht="142.5" customHeight="1">
      <c r="A180" s="895">
        <v>91</v>
      </c>
      <c r="B180" s="1004" t="s">
        <v>815</v>
      </c>
      <c r="C180" s="162" t="s">
        <v>816</v>
      </c>
      <c r="D180" s="162" t="s">
        <v>817</v>
      </c>
      <c r="E180" s="56" t="s">
        <v>670</v>
      </c>
      <c r="F180" s="55" t="s">
        <v>671</v>
      </c>
      <c r="G180" s="741" t="s">
        <v>818</v>
      </c>
      <c r="H180" s="999" t="s">
        <v>1389</v>
      </c>
      <c r="I180" s="75" t="s">
        <v>819</v>
      </c>
      <c r="J180" s="12" t="s">
        <v>820</v>
      </c>
      <c r="K180" s="12" t="s">
        <v>810</v>
      </c>
      <c r="L180" s="58" t="s">
        <v>811</v>
      </c>
      <c r="M180" s="61">
        <v>24</v>
      </c>
      <c r="N180" s="61">
        <v>2023</v>
      </c>
      <c r="O180" s="538">
        <v>45297</v>
      </c>
      <c r="P180" s="538">
        <v>49680</v>
      </c>
      <c r="Q180" s="60">
        <v>2</v>
      </c>
      <c r="R180" s="60">
        <v>2</v>
      </c>
      <c r="S180" s="60">
        <v>2</v>
      </c>
      <c r="T180" s="60">
        <v>2</v>
      </c>
      <c r="U180" s="60">
        <v>2</v>
      </c>
      <c r="V180" s="60">
        <v>24</v>
      </c>
      <c r="W180" s="61" t="s">
        <v>50</v>
      </c>
      <c r="X180" s="497">
        <v>168</v>
      </c>
      <c r="Y180" s="497">
        <v>185</v>
      </c>
      <c r="Z180" s="497">
        <v>203</v>
      </c>
      <c r="AA180" s="497">
        <v>223</v>
      </c>
      <c r="AB180" s="497">
        <v>245</v>
      </c>
      <c r="AC180" s="520">
        <v>1.268</v>
      </c>
      <c r="AD180" s="1023"/>
      <c r="AE180" s="1023"/>
      <c r="AF180" s="1025">
        <v>7</v>
      </c>
      <c r="AG180" s="1025">
        <v>7.2</v>
      </c>
      <c r="AH180" s="1025">
        <v>7.6</v>
      </c>
      <c r="AI180" s="1029">
        <f>AF180+AG180+AH180</f>
        <v>21.799999999999997</v>
      </c>
      <c r="AJ180" s="539" t="s">
        <v>682</v>
      </c>
      <c r="AK180" s="539" t="s">
        <v>812</v>
      </c>
      <c r="AL180" s="539" t="s">
        <v>813</v>
      </c>
      <c r="AM180" s="539" t="s">
        <v>682</v>
      </c>
      <c r="AN180" s="539" t="s">
        <v>812</v>
      </c>
      <c r="AO180" s="539"/>
      <c r="AP180" s="540"/>
      <c r="AQ180" s="501"/>
      <c r="AR180" s="501"/>
      <c r="AS180" s="501"/>
      <c r="AT180" s="501"/>
    </row>
    <row r="181" spans="1:46" ht="252.6" customHeight="1">
      <c r="A181" s="896"/>
      <c r="B181" s="987"/>
      <c r="C181" s="162"/>
      <c r="D181" s="162"/>
      <c r="E181" s="56"/>
      <c r="F181" s="55"/>
      <c r="G181" s="741" t="s">
        <v>821</v>
      </c>
      <c r="H181" s="1000"/>
      <c r="I181" s="87"/>
      <c r="J181" s="42" t="s">
        <v>822</v>
      </c>
      <c r="K181" s="42"/>
      <c r="L181" s="543"/>
      <c r="M181" s="61">
        <v>1</v>
      </c>
      <c r="N181" s="61">
        <v>2023</v>
      </c>
      <c r="O181" s="538">
        <v>45297</v>
      </c>
      <c r="P181" s="538">
        <v>49680</v>
      </c>
      <c r="Q181" s="60">
        <v>2</v>
      </c>
      <c r="R181" s="60">
        <v>2</v>
      </c>
      <c r="S181" s="60">
        <v>2</v>
      </c>
      <c r="T181" s="60">
        <v>2</v>
      </c>
      <c r="U181" s="60">
        <v>2</v>
      </c>
      <c r="V181" s="60">
        <v>24</v>
      </c>
      <c r="W181" s="61" t="s">
        <v>50</v>
      </c>
      <c r="X181" s="497">
        <v>40</v>
      </c>
      <c r="Y181" s="497">
        <v>44</v>
      </c>
      <c r="Z181" s="497">
        <v>49</v>
      </c>
      <c r="AA181" s="497">
        <v>53</v>
      </c>
      <c r="AB181" s="497">
        <v>58</v>
      </c>
      <c r="AC181" s="510"/>
      <c r="AD181" s="1024"/>
      <c r="AE181" s="1024"/>
      <c r="AF181" s="1026"/>
      <c r="AG181" s="1026"/>
      <c r="AH181" s="1026"/>
      <c r="AI181" s="1030"/>
      <c r="AJ181" s="55" t="s">
        <v>682</v>
      </c>
      <c r="AK181" s="539" t="s">
        <v>812</v>
      </c>
      <c r="AL181" s="539" t="s">
        <v>813</v>
      </c>
      <c r="AM181" s="539" t="s">
        <v>682</v>
      </c>
      <c r="AN181" s="539" t="s">
        <v>812</v>
      </c>
      <c r="AO181" s="55"/>
      <c r="AP181" s="540"/>
      <c r="AQ181" s="501"/>
      <c r="AR181" s="501"/>
      <c r="AS181" s="501"/>
      <c r="AT181" s="501"/>
    </row>
    <row r="182" spans="1:46" ht="273.95" customHeight="1">
      <c r="A182" s="895">
        <v>92</v>
      </c>
      <c r="B182" s="1004" t="s">
        <v>823</v>
      </c>
      <c r="C182" s="156" t="s">
        <v>824</v>
      </c>
      <c r="D182" s="156" t="s">
        <v>825</v>
      </c>
      <c r="E182" s="544" t="s">
        <v>670</v>
      </c>
      <c r="F182" s="156" t="s">
        <v>671</v>
      </c>
      <c r="G182" s="742" t="s">
        <v>826</v>
      </c>
      <c r="H182" s="1005" t="s">
        <v>1384</v>
      </c>
      <c r="I182" s="545" t="s">
        <v>827</v>
      </c>
      <c r="J182" s="521" t="s">
        <v>828</v>
      </c>
      <c r="K182" s="521" t="s">
        <v>810</v>
      </c>
      <c r="L182" s="900" t="s">
        <v>829</v>
      </c>
      <c r="M182" s="900">
        <v>1</v>
      </c>
      <c r="N182" s="900">
        <v>2023</v>
      </c>
      <c r="O182" s="902">
        <v>45297</v>
      </c>
      <c r="P182" s="902">
        <v>49680</v>
      </c>
      <c r="Q182" s="903">
        <v>2</v>
      </c>
      <c r="R182" s="903">
        <v>2</v>
      </c>
      <c r="S182" s="903">
        <v>2</v>
      </c>
      <c r="T182" s="903">
        <v>2</v>
      </c>
      <c r="U182" s="903">
        <v>2</v>
      </c>
      <c r="V182" s="903">
        <v>10</v>
      </c>
      <c r="W182" s="156" t="s">
        <v>50</v>
      </c>
      <c r="X182" s="546">
        <v>168</v>
      </c>
      <c r="Y182" s="546">
        <v>185</v>
      </c>
      <c r="Z182" s="546">
        <v>203</v>
      </c>
      <c r="AA182" s="546">
        <v>223</v>
      </c>
      <c r="AB182" s="546">
        <v>245</v>
      </c>
      <c r="AC182" s="547">
        <v>1.7569999999999999</v>
      </c>
      <c r="AD182" s="1002">
        <v>29</v>
      </c>
      <c r="AE182" s="1002">
        <v>29</v>
      </c>
      <c r="AF182" s="1002">
        <v>30</v>
      </c>
      <c r="AG182" s="1002">
        <v>30.5</v>
      </c>
      <c r="AH182" s="1002">
        <v>31</v>
      </c>
      <c r="AI182" s="1001">
        <v>150</v>
      </c>
      <c r="AJ182" s="156" t="s">
        <v>682</v>
      </c>
      <c r="AK182" s="156" t="s">
        <v>830</v>
      </c>
      <c r="AL182" s="156" t="s">
        <v>831</v>
      </c>
      <c r="AM182" s="156"/>
      <c r="AN182" s="156"/>
      <c r="AO182" s="156"/>
      <c r="AP182" s="548"/>
      <c r="AQ182" s="525"/>
      <c r="AR182" s="525"/>
      <c r="AS182" s="525"/>
      <c r="AT182" s="525"/>
    </row>
    <row r="183" spans="1:46" ht="374.45" hidden="1" customHeight="1">
      <c r="A183" s="896"/>
      <c r="B183" s="987"/>
      <c r="C183" s="156"/>
      <c r="D183" s="156"/>
      <c r="E183" s="544"/>
      <c r="F183" s="156"/>
      <c r="G183" s="742" t="s">
        <v>832</v>
      </c>
      <c r="H183" s="1006"/>
      <c r="I183" s="549"/>
      <c r="J183" s="550"/>
      <c r="K183" s="550"/>
      <c r="L183" s="901"/>
      <c r="M183" s="901"/>
      <c r="N183" s="901"/>
      <c r="O183" s="901"/>
      <c r="P183" s="901"/>
      <c r="Q183" s="901"/>
      <c r="R183" s="901"/>
      <c r="S183" s="901"/>
      <c r="T183" s="901"/>
      <c r="U183" s="901"/>
      <c r="V183" s="901"/>
      <c r="W183" s="156" t="s">
        <v>50</v>
      </c>
      <c r="X183" s="546">
        <v>120</v>
      </c>
      <c r="Y183" s="546">
        <v>132</v>
      </c>
      <c r="Z183" s="546">
        <v>145</v>
      </c>
      <c r="AA183" s="546">
        <v>160</v>
      </c>
      <c r="AB183" s="546">
        <v>176</v>
      </c>
      <c r="AC183" s="551"/>
      <c r="AD183" s="976"/>
      <c r="AE183" s="976"/>
      <c r="AF183" s="976"/>
      <c r="AG183" s="976"/>
      <c r="AH183" s="976"/>
      <c r="AI183" s="976"/>
      <c r="AJ183" s="156" t="s">
        <v>682</v>
      </c>
      <c r="AK183" s="156" t="s">
        <v>830</v>
      </c>
      <c r="AL183" s="156" t="s">
        <v>831</v>
      </c>
      <c r="AM183" s="156"/>
      <c r="AN183" s="156"/>
      <c r="AO183" s="156"/>
      <c r="AP183" s="548"/>
      <c r="AQ183" s="525"/>
      <c r="AR183" s="525"/>
      <c r="AS183" s="525"/>
      <c r="AT183" s="525"/>
    </row>
    <row r="184" spans="1:46" ht="348.95" customHeight="1">
      <c r="A184" s="897">
        <v>93</v>
      </c>
      <c r="B184" s="1007" t="s">
        <v>833</v>
      </c>
      <c r="C184" s="743" t="s">
        <v>834</v>
      </c>
      <c r="D184" s="743" t="s">
        <v>835</v>
      </c>
      <c r="E184" s="744" t="s">
        <v>670</v>
      </c>
      <c r="F184" s="743" t="s">
        <v>671</v>
      </c>
      <c r="G184" s="745" t="s">
        <v>836</v>
      </c>
      <c r="H184" s="1009" t="s">
        <v>1385</v>
      </c>
      <c r="I184" s="545" t="s">
        <v>837</v>
      </c>
      <c r="J184" s="521" t="s">
        <v>828</v>
      </c>
      <c r="K184" s="521" t="s">
        <v>709</v>
      </c>
      <c r="L184" s="900" t="s">
        <v>829</v>
      </c>
      <c r="M184" s="900">
        <v>2</v>
      </c>
      <c r="N184" s="900">
        <v>2024</v>
      </c>
      <c r="O184" s="902">
        <v>45658</v>
      </c>
      <c r="P184" s="903" t="s">
        <v>838</v>
      </c>
      <c r="Q184" s="903">
        <v>0</v>
      </c>
      <c r="R184" s="903">
        <v>2</v>
      </c>
      <c r="S184" s="903">
        <v>2</v>
      </c>
      <c r="T184" s="903">
        <v>2</v>
      </c>
      <c r="U184" s="903">
        <v>2</v>
      </c>
      <c r="V184" s="903">
        <v>8</v>
      </c>
      <c r="W184" s="156" t="s">
        <v>50</v>
      </c>
      <c r="X184" s="551" t="s">
        <v>110</v>
      </c>
      <c r="Y184" s="546">
        <v>185</v>
      </c>
      <c r="Z184" s="546">
        <v>203</v>
      </c>
      <c r="AA184" s="546">
        <v>223</v>
      </c>
      <c r="AB184" s="546">
        <v>61</v>
      </c>
      <c r="AC184" s="547">
        <v>1.0269999999999999</v>
      </c>
      <c r="AD184" s="1002"/>
      <c r="AE184" s="1002">
        <v>56</v>
      </c>
      <c r="AF184" s="1002">
        <v>57</v>
      </c>
      <c r="AG184" s="1002">
        <v>59</v>
      </c>
      <c r="AH184" s="1002">
        <v>61</v>
      </c>
      <c r="AI184" s="1001">
        <v>233</v>
      </c>
      <c r="AJ184" s="156" t="s">
        <v>682</v>
      </c>
      <c r="AK184" s="156" t="s">
        <v>830</v>
      </c>
      <c r="AL184" s="156" t="s">
        <v>831</v>
      </c>
      <c r="AM184" s="156"/>
      <c r="AN184" s="156"/>
      <c r="AO184" s="156"/>
      <c r="AP184" s="548"/>
      <c r="AQ184" s="525"/>
      <c r="AR184" s="525"/>
      <c r="AS184" s="525"/>
      <c r="AT184" s="525"/>
    </row>
    <row r="185" spans="1:46" ht="409.5" customHeight="1">
      <c r="A185" s="898"/>
      <c r="B185" s="1008"/>
      <c r="C185" s="743"/>
      <c r="D185" s="743"/>
      <c r="E185" s="744"/>
      <c r="F185" s="743"/>
      <c r="G185" s="745" t="s">
        <v>839</v>
      </c>
      <c r="H185" s="1010"/>
      <c r="I185" s="549"/>
      <c r="J185" s="550"/>
      <c r="K185" s="550"/>
      <c r="L185" s="901"/>
      <c r="M185" s="901"/>
      <c r="N185" s="901"/>
      <c r="O185" s="901"/>
      <c r="P185" s="901"/>
      <c r="Q185" s="901"/>
      <c r="R185" s="901"/>
      <c r="S185" s="901"/>
      <c r="T185" s="901"/>
      <c r="U185" s="901"/>
      <c r="V185" s="901"/>
      <c r="W185" s="552" t="s">
        <v>50</v>
      </c>
      <c r="X185" s="551" t="s">
        <v>110</v>
      </c>
      <c r="Y185" s="546">
        <v>77</v>
      </c>
      <c r="Z185" s="546">
        <v>85</v>
      </c>
      <c r="AA185" s="546">
        <v>92</v>
      </c>
      <c r="AB185" s="546">
        <v>101</v>
      </c>
      <c r="AC185" s="551"/>
      <c r="AD185" s="976"/>
      <c r="AE185" s="976"/>
      <c r="AF185" s="976"/>
      <c r="AG185" s="976"/>
      <c r="AH185" s="976"/>
      <c r="AI185" s="976"/>
      <c r="AJ185" s="162" t="s">
        <v>682</v>
      </c>
      <c r="AK185" s="156" t="s">
        <v>830</v>
      </c>
      <c r="AL185" s="156" t="s">
        <v>831</v>
      </c>
      <c r="AM185" s="156"/>
      <c r="AN185" s="156"/>
      <c r="AO185" s="156"/>
      <c r="AP185" s="548"/>
      <c r="AQ185" s="525"/>
      <c r="AR185" s="525"/>
      <c r="AS185" s="525"/>
      <c r="AT185" s="525"/>
    </row>
    <row r="186" spans="1:46" ht="408.95" customHeight="1">
      <c r="A186" s="868">
        <v>94</v>
      </c>
      <c r="B186" s="869" t="s">
        <v>840</v>
      </c>
      <c r="C186" s="60" t="s">
        <v>841</v>
      </c>
      <c r="D186" s="60" t="s">
        <v>842</v>
      </c>
      <c r="E186" s="553" t="s">
        <v>670</v>
      </c>
      <c r="F186" s="61" t="s">
        <v>671</v>
      </c>
      <c r="G186" s="745" t="s">
        <v>843</v>
      </c>
      <c r="H186" s="873" t="s">
        <v>1402</v>
      </c>
      <c r="I186" s="59" t="s">
        <v>844</v>
      </c>
      <c r="J186" s="61" t="s">
        <v>845</v>
      </c>
      <c r="K186" s="61" t="s">
        <v>846</v>
      </c>
      <c r="L186" s="61">
        <v>8162</v>
      </c>
      <c r="M186" s="506">
        <v>0</v>
      </c>
      <c r="N186" s="506" t="s">
        <v>217</v>
      </c>
      <c r="O186" s="538">
        <v>45298</v>
      </c>
      <c r="P186" s="60" t="s">
        <v>710</v>
      </c>
      <c r="Q186" s="554">
        <v>1</v>
      </c>
      <c r="R186" s="554">
        <v>1</v>
      </c>
      <c r="S186" s="554">
        <v>1</v>
      </c>
      <c r="T186" s="554">
        <v>1</v>
      </c>
      <c r="U186" s="554">
        <v>1</v>
      </c>
      <c r="V186" s="554">
        <v>1</v>
      </c>
      <c r="W186" s="506" t="s">
        <v>50</v>
      </c>
      <c r="X186" s="831">
        <v>11</v>
      </c>
      <c r="Y186" s="831">
        <v>23</v>
      </c>
      <c r="Z186" s="831">
        <v>23</v>
      </c>
      <c r="AA186" s="831">
        <v>23</v>
      </c>
      <c r="AB186" s="831">
        <v>23</v>
      </c>
      <c r="AC186" s="831">
        <v>103</v>
      </c>
      <c r="AD186" s="874"/>
      <c r="AE186" s="863">
        <v>10.961</v>
      </c>
      <c r="AF186" s="863">
        <v>10.961</v>
      </c>
      <c r="AG186" s="863">
        <v>10.961</v>
      </c>
      <c r="AH186" s="863">
        <v>10.961</v>
      </c>
      <c r="AI186" s="865">
        <f>SUM(AE186:AH186)</f>
        <v>43.844000000000001</v>
      </c>
      <c r="AJ186" s="60" t="s">
        <v>682</v>
      </c>
      <c r="AK186" s="60" t="s">
        <v>773</v>
      </c>
      <c r="AL186" s="60" t="s">
        <v>847</v>
      </c>
      <c r="AM186" s="61"/>
      <c r="AN186" s="61"/>
      <c r="AO186" s="61"/>
      <c r="AP186" s="540"/>
      <c r="AQ186" s="501"/>
      <c r="AR186" s="501"/>
      <c r="AS186" s="501"/>
      <c r="AT186" s="501"/>
    </row>
    <row r="187" spans="1:46" ht="15.75" hidden="1" customHeight="1">
      <c r="A187" s="408">
        <v>95</v>
      </c>
      <c r="B187" s="84" t="s">
        <v>848</v>
      </c>
      <c r="C187" s="555"/>
      <c r="D187" s="85"/>
      <c r="E187" s="80" t="s">
        <v>670</v>
      </c>
      <c r="F187" s="81" t="s">
        <v>849</v>
      </c>
      <c r="G187" s="528" t="s">
        <v>850</v>
      </c>
      <c r="H187" s="490" t="s">
        <v>851</v>
      </c>
      <c r="I187" s="59" t="s">
        <v>852</v>
      </c>
      <c r="J187" s="61" t="s">
        <v>853</v>
      </c>
      <c r="K187" s="61" t="s">
        <v>854</v>
      </c>
      <c r="L187" s="62"/>
      <c r="M187" s="556">
        <v>0</v>
      </c>
      <c r="N187" s="556" t="s">
        <v>217</v>
      </c>
      <c r="O187" s="65">
        <v>45444</v>
      </c>
      <c r="P187" s="48">
        <v>46905</v>
      </c>
      <c r="Q187" s="556">
        <v>1</v>
      </c>
      <c r="R187" s="200"/>
      <c r="S187" s="200"/>
      <c r="T187" s="200"/>
      <c r="U187" s="122">
        <v>1</v>
      </c>
      <c r="V187" s="122">
        <v>4</v>
      </c>
      <c r="W187" s="123" t="s">
        <v>50</v>
      </c>
      <c r="X187" s="557">
        <v>80</v>
      </c>
      <c r="Y187" s="558"/>
      <c r="Z187" s="558"/>
      <c r="AA187" s="558"/>
      <c r="AB187" s="558">
        <v>88</v>
      </c>
      <c r="AC187" s="157"/>
      <c r="AD187" s="340"/>
      <c r="AE187" s="309"/>
      <c r="AF187" s="309"/>
      <c r="AG187" s="309"/>
      <c r="AH187" s="309"/>
      <c r="AI187" s="158"/>
      <c r="AJ187" s="298" t="s">
        <v>855</v>
      </c>
      <c r="AK187" s="298" t="s">
        <v>856</v>
      </c>
      <c r="AL187" s="299" t="s">
        <v>857</v>
      </c>
      <c r="AM187" s="47"/>
      <c r="AN187" s="47"/>
      <c r="AO187" s="47"/>
      <c r="AP187" s="27"/>
      <c r="AQ187" s="27"/>
      <c r="AR187" s="27"/>
      <c r="AS187" s="27"/>
      <c r="AT187" s="27"/>
    </row>
    <row r="188" spans="1:46" ht="15.75" hidden="1" customHeight="1">
      <c r="A188" s="411"/>
      <c r="B188" s="54"/>
      <c r="C188" s="519" t="s">
        <v>858</v>
      </c>
      <c r="D188" s="55" t="s">
        <v>859</v>
      </c>
      <c r="E188" s="85"/>
      <c r="F188" s="86"/>
      <c r="G188" s="510" t="s">
        <v>860</v>
      </c>
      <c r="H188" s="58"/>
      <c r="I188" s="59" t="s">
        <v>861</v>
      </c>
      <c r="J188" s="61"/>
      <c r="K188" s="61"/>
      <c r="L188" s="62"/>
      <c r="M188" s="559">
        <v>10</v>
      </c>
      <c r="N188" s="559">
        <v>2023</v>
      </c>
      <c r="O188" s="77">
        <v>45292</v>
      </c>
      <c r="P188" s="78">
        <v>46905</v>
      </c>
      <c r="Q188" s="556">
        <v>16</v>
      </c>
      <c r="R188" s="122">
        <v>22</v>
      </c>
      <c r="S188" s="122">
        <v>22</v>
      </c>
      <c r="T188" s="122">
        <v>22</v>
      </c>
      <c r="U188" s="122">
        <v>16</v>
      </c>
      <c r="V188" s="122">
        <v>268</v>
      </c>
      <c r="W188" s="123" t="s">
        <v>50</v>
      </c>
      <c r="X188" s="557">
        <v>150</v>
      </c>
      <c r="Y188" s="558">
        <v>165</v>
      </c>
      <c r="Z188" s="558">
        <v>181</v>
      </c>
      <c r="AA188" s="558">
        <v>199</v>
      </c>
      <c r="AB188" s="558">
        <v>220</v>
      </c>
      <c r="AC188" s="69">
        <f>SUM(X188:AB188)</f>
        <v>915</v>
      </c>
      <c r="AD188" s="340"/>
      <c r="AE188" s="309"/>
      <c r="AF188" s="309"/>
      <c r="AG188" s="309"/>
      <c r="AH188" s="309"/>
      <c r="AI188" s="71"/>
      <c r="AJ188" s="298" t="s">
        <v>855</v>
      </c>
      <c r="AK188" s="298" t="s">
        <v>856</v>
      </c>
      <c r="AL188" s="299" t="s">
        <v>862</v>
      </c>
      <c r="AM188" s="64"/>
      <c r="AN188" s="64"/>
      <c r="AO188" s="64"/>
      <c r="AP188" s="27"/>
      <c r="AQ188" s="27"/>
      <c r="AR188" s="27"/>
      <c r="AS188" s="27"/>
      <c r="AT188" s="27"/>
    </row>
    <row r="189" spans="1:46" ht="15.75" hidden="1" customHeight="1">
      <c r="A189" s="53">
        <v>96</v>
      </c>
      <c r="B189" s="560" t="s">
        <v>863</v>
      </c>
      <c r="C189" s="55" t="s">
        <v>863</v>
      </c>
      <c r="D189" s="55" t="s">
        <v>864</v>
      </c>
      <c r="E189" s="55" t="s">
        <v>670</v>
      </c>
      <c r="F189" s="56" t="s">
        <v>849</v>
      </c>
      <c r="G189" s="510" t="s">
        <v>865</v>
      </c>
      <c r="H189" s="58"/>
      <c r="I189" s="406" t="s">
        <v>852</v>
      </c>
      <c r="J189" s="561" t="s">
        <v>866</v>
      </c>
      <c r="K189" s="332" t="s">
        <v>434</v>
      </c>
      <c r="L189" s="562"/>
      <c r="M189" s="559">
        <v>10</v>
      </c>
      <c r="N189" s="559">
        <v>2023</v>
      </c>
      <c r="O189" s="77">
        <v>45292</v>
      </c>
      <c r="P189" s="78">
        <v>46905</v>
      </c>
      <c r="Q189" s="556">
        <v>20</v>
      </c>
      <c r="R189" s="122">
        <v>30</v>
      </c>
      <c r="S189" s="122">
        <v>30</v>
      </c>
      <c r="T189" s="122">
        <v>30</v>
      </c>
      <c r="U189" s="122">
        <v>20</v>
      </c>
      <c r="V189" s="122">
        <v>360</v>
      </c>
      <c r="W189" s="123" t="s">
        <v>50</v>
      </c>
      <c r="X189" s="557">
        <v>144</v>
      </c>
      <c r="Y189" s="558">
        <v>158.4</v>
      </c>
      <c r="Z189" s="558">
        <v>174.2</v>
      </c>
      <c r="AA189" s="558">
        <v>191</v>
      </c>
      <c r="AB189" s="558">
        <v>210</v>
      </c>
      <c r="AC189" s="101">
        <f>SUBTOTAL(9,X189:AB190)</f>
        <v>1791.6</v>
      </c>
      <c r="AD189" s="563"/>
      <c r="AE189" s="564"/>
      <c r="AF189" s="564"/>
      <c r="AG189" s="564"/>
      <c r="AH189" s="564"/>
      <c r="AI189" s="565"/>
      <c r="AJ189" s="298" t="s">
        <v>855</v>
      </c>
      <c r="AK189" s="298" t="s">
        <v>856</v>
      </c>
      <c r="AL189" s="299" t="s">
        <v>867</v>
      </c>
      <c r="AM189" s="64"/>
      <c r="AN189" s="64"/>
      <c r="AO189" s="64"/>
      <c r="AP189" s="27"/>
      <c r="AQ189" s="27"/>
      <c r="AR189" s="27"/>
      <c r="AS189" s="27"/>
      <c r="AT189" s="27"/>
    </row>
    <row r="190" spans="1:46" ht="15.75" hidden="1" customHeight="1">
      <c r="A190" s="10">
        <v>97</v>
      </c>
      <c r="B190" s="72" t="s">
        <v>868</v>
      </c>
      <c r="C190" s="73" t="s">
        <v>869</v>
      </c>
      <c r="D190" s="73" t="s">
        <v>870</v>
      </c>
      <c r="E190" s="73" t="s">
        <v>670</v>
      </c>
      <c r="F190" s="74" t="s">
        <v>849</v>
      </c>
      <c r="G190" s="510" t="s">
        <v>871</v>
      </c>
      <c r="H190" s="285" t="s">
        <v>872</v>
      </c>
      <c r="I190" s="75" t="s">
        <v>852</v>
      </c>
      <c r="J190" s="317" t="s">
        <v>866</v>
      </c>
      <c r="K190" s="30" t="s">
        <v>434</v>
      </c>
      <c r="L190" s="76"/>
      <c r="M190" s="559">
        <v>10</v>
      </c>
      <c r="N190" s="559">
        <v>2023</v>
      </c>
      <c r="O190" s="77">
        <v>45292</v>
      </c>
      <c r="P190" s="78">
        <v>46905</v>
      </c>
      <c r="Q190" s="556">
        <v>20</v>
      </c>
      <c r="R190" s="122">
        <v>30</v>
      </c>
      <c r="S190" s="122">
        <v>30</v>
      </c>
      <c r="T190" s="122">
        <v>30</v>
      </c>
      <c r="U190" s="122">
        <v>20</v>
      </c>
      <c r="V190" s="122">
        <v>360</v>
      </c>
      <c r="W190" s="123" t="s">
        <v>50</v>
      </c>
      <c r="X190" s="557">
        <v>150</v>
      </c>
      <c r="Y190" s="558">
        <v>165</v>
      </c>
      <c r="Z190" s="558">
        <v>181</v>
      </c>
      <c r="AA190" s="558">
        <v>199</v>
      </c>
      <c r="AB190" s="558">
        <v>219</v>
      </c>
      <c r="AC190" s="157"/>
      <c r="AD190" s="563"/>
      <c r="AE190" s="564"/>
      <c r="AF190" s="564"/>
      <c r="AG190" s="564"/>
      <c r="AH190" s="564"/>
      <c r="AI190" s="566"/>
      <c r="AJ190" s="298" t="s">
        <v>855</v>
      </c>
      <c r="AK190" s="298" t="s">
        <v>856</v>
      </c>
      <c r="AL190" s="299" t="s">
        <v>867</v>
      </c>
      <c r="AM190" s="64"/>
      <c r="AN190" s="64"/>
      <c r="AO190" s="64"/>
      <c r="AP190" s="27"/>
      <c r="AQ190" s="27"/>
      <c r="AR190" s="27"/>
      <c r="AS190" s="27"/>
      <c r="AT190" s="27"/>
    </row>
    <row r="191" spans="1:46" ht="15.75" hidden="1" customHeight="1">
      <c r="A191" s="40"/>
      <c r="B191" s="84"/>
      <c r="C191" s="85"/>
      <c r="D191" s="85"/>
      <c r="E191" s="85"/>
      <c r="F191" s="86"/>
      <c r="G191" s="510" t="s">
        <v>873</v>
      </c>
      <c r="H191" s="490"/>
      <c r="I191" s="87"/>
      <c r="J191" s="42"/>
      <c r="K191" s="42"/>
      <c r="L191" s="88"/>
      <c r="M191" s="559">
        <v>10</v>
      </c>
      <c r="N191" s="559">
        <v>2023</v>
      </c>
      <c r="O191" s="77">
        <v>45292</v>
      </c>
      <c r="P191" s="78">
        <v>46905</v>
      </c>
      <c r="Q191" s="556">
        <v>20</v>
      </c>
      <c r="R191" s="122">
        <v>30</v>
      </c>
      <c r="S191" s="122">
        <v>30</v>
      </c>
      <c r="T191" s="122">
        <v>30</v>
      </c>
      <c r="U191" s="122">
        <v>20</v>
      </c>
      <c r="V191" s="122">
        <v>360</v>
      </c>
      <c r="W191" s="123" t="s">
        <v>50</v>
      </c>
      <c r="X191" s="68">
        <v>168</v>
      </c>
      <c r="Y191" s="68">
        <v>184.8</v>
      </c>
      <c r="Z191" s="68">
        <v>203</v>
      </c>
      <c r="AA191" s="68">
        <v>223</v>
      </c>
      <c r="AB191" s="558">
        <v>245</v>
      </c>
      <c r="AC191" s="101">
        <f>SUBTOTAL(9,X191:AB192)</f>
        <v>1937.8</v>
      </c>
      <c r="AD191" s="70"/>
      <c r="AE191" s="70"/>
      <c r="AF191" s="70"/>
      <c r="AG191" s="70"/>
      <c r="AH191" s="309"/>
      <c r="AI191" s="103"/>
      <c r="AJ191" s="298" t="s">
        <v>855</v>
      </c>
      <c r="AK191" s="298" t="s">
        <v>856</v>
      </c>
      <c r="AL191" s="567" t="s">
        <v>874</v>
      </c>
      <c r="AM191" s="64"/>
      <c r="AN191" s="64"/>
      <c r="AO191" s="64"/>
      <c r="AP191" s="27"/>
      <c r="AQ191" s="27"/>
      <c r="AR191" s="27"/>
      <c r="AS191" s="27"/>
      <c r="AT191" s="27"/>
    </row>
    <row r="192" spans="1:46" ht="15.75" hidden="1" customHeight="1">
      <c r="A192" s="10">
        <v>98</v>
      </c>
      <c r="B192" s="72" t="s">
        <v>875</v>
      </c>
      <c r="C192" s="73" t="s">
        <v>875</v>
      </c>
      <c r="D192" s="73" t="s">
        <v>876</v>
      </c>
      <c r="E192" s="73" t="s">
        <v>670</v>
      </c>
      <c r="F192" s="74" t="s">
        <v>849</v>
      </c>
      <c r="G192" s="510" t="s">
        <v>877</v>
      </c>
      <c r="H192" s="517" t="s">
        <v>878</v>
      </c>
      <c r="I192" s="75" t="s">
        <v>852</v>
      </c>
      <c r="J192" s="17" t="s">
        <v>866</v>
      </c>
      <c r="K192" s="12" t="s">
        <v>434</v>
      </c>
      <c r="L192" s="568"/>
      <c r="M192" s="559">
        <v>10</v>
      </c>
      <c r="N192" s="569">
        <v>2023</v>
      </c>
      <c r="O192" s="570">
        <v>45292</v>
      </c>
      <c r="P192" s="97">
        <v>46905</v>
      </c>
      <c r="Q192" s="571">
        <v>20</v>
      </c>
      <c r="R192" s="234">
        <v>30</v>
      </c>
      <c r="S192" s="234">
        <v>30</v>
      </c>
      <c r="T192" s="234">
        <v>30</v>
      </c>
      <c r="U192" s="234">
        <v>20</v>
      </c>
      <c r="V192" s="234">
        <v>360</v>
      </c>
      <c r="W192" s="572" t="s">
        <v>50</v>
      </c>
      <c r="X192" s="573">
        <v>150</v>
      </c>
      <c r="Y192" s="574">
        <v>165</v>
      </c>
      <c r="Z192" s="574">
        <v>181</v>
      </c>
      <c r="AA192" s="574">
        <v>199</v>
      </c>
      <c r="AB192" s="574">
        <v>219</v>
      </c>
      <c r="AC192" s="174"/>
      <c r="AD192" s="575"/>
      <c r="AE192" s="576"/>
      <c r="AF192" s="576"/>
      <c r="AG192" s="576"/>
      <c r="AH192" s="576"/>
      <c r="AI192" s="227"/>
      <c r="AJ192" s="366" t="s">
        <v>855</v>
      </c>
      <c r="AK192" s="366" t="s">
        <v>856</v>
      </c>
      <c r="AL192" s="567" t="s">
        <v>874</v>
      </c>
      <c r="AM192" s="458"/>
      <c r="AN192" s="458"/>
      <c r="AO192" s="27"/>
      <c r="AP192" s="27"/>
      <c r="AQ192" s="27"/>
      <c r="AR192" s="27"/>
      <c r="AS192" s="27"/>
      <c r="AT192" s="27"/>
    </row>
    <row r="193" spans="1:46" ht="15.75" hidden="1" customHeight="1">
      <c r="A193" s="40"/>
      <c r="B193" s="84"/>
      <c r="C193" s="85"/>
      <c r="D193" s="85"/>
      <c r="E193" s="85"/>
      <c r="F193" s="86"/>
      <c r="G193" s="510" t="s">
        <v>873</v>
      </c>
      <c r="H193" s="188"/>
      <c r="I193" s="87"/>
      <c r="J193" s="42"/>
      <c r="K193" s="42"/>
      <c r="L193" s="577"/>
      <c r="M193" s="559">
        <v>3</v>
      </c>
      <c r="N193" s="559">
        <v>2023</v>
      </c>
      <c r="O193" s="77">
        <v>45292</v>
      </c>
      <c r="P193" s="78">
        <v>46905</v>
      </c>
      <c r="Q193" s="556">
        <v>6</v>
      </c>
      <c r="R193" s="122">
        <v>12</v>
      </c>
      <c r="S193" s="122">
        <v>12</v>
      </c>
      <c r="T193" s="122">
        <v>12</v>
      </c>
      <c r="U193" s="122">
        <v>6</v>
      </c>
      <c r="V193" s="122">
        <v>138</v>
      </c>
      <c r="W193" s="123" t="s">
        <v>50</v>
      </c>
      <c r="X193" s="557">
        <v>20</v>
      </c>
      <c r="Y193" s="558">
        <v>22</v>
      </c>
      <c r="Z193" s="558">
        <v>25</v>
      </c>
      <c r="AA193" s="558">
        <v>28</v>
      </c>
      <c r="AB193" s="578">
        <v>31</v>
      </c>
      <c r="AC193" s="579">
        <f>SUM(X193:AB193)</f>
        <v>126</v>
      </c>
      <c r="AD193" s="161" t="s">
        <v>879</v>
      </c>
      <c r="AE193" s="161" t="s">
        <v>879</v>
      </c>
      <c r="AF193" s="161" t="s">
        <v>879</v>
      </c>
      <c r="AG193" s="161" t="s">
        <v>879</v>
      </c>
      <c r="AH193" s="161" t="s">
        <v>879</v>
      </c>
      <c r="AI193" s="161" t="s">
        <v>880</v>
      </c>
      <c r="AJ193" s="298" t="s">
        <v>855</v>
      </c>
      <c r="AK193" s="298" t="s">
        <v>856</v>
      </c>
      <c r="AL193" s="580" t="s">
        <v>862</v>
      </c>
      <c r="AM193" s="64"/>
      <c r="AN193" s="495"/>
      <c r="AO193" s="27"/>
      <c r="AP193" s="27"/>
      <c r="AQ193" s="27"/>
      <c r="AR193" s="27"/>
      <c r="AS193" s="27"/>
      <c r="AT193" s="27"/>
    </row>
    <row r="194" spans="1:46" ht="15.75" hidden="1" customHeight="1">
      <c r="A194" s="53">
        <v>99</v>
      </c>
      <c r="B194" s="54" t="s">
        <v>881</v>
      </c>
      <c r="C194" s="55" t="s">
        <v>881</v>
      </c>
      <c r="D194" s="55" t="s">
        <v>882</v>
      </c>
      <c r="E194" s="55" t="s">
        <v>670</v>
      </c>
      <c r="F194" s="56" t="s">
        <v>849</v>
      </c>
      <c r="G194" s="510" t="s">
        <v>883</v>
      </c>
      <c r="H194" s="58" t="s">
        <v>884</v>
      </c>
      <c r="I194" s="59" t="s">
        <v>852</v>
      </c>
      <c r="J194" s="61" t="s">
        <v>866</v>
      </c>
      <c r="K194" s="61" t="s">
        <v>434</v>
      </c>
      <c r="L194" s="581" t="s">
        <v>885</v>
      </c>
      <c r="M194" s="228">
        <v>0</v>
      </c>
      <c r="N194" s="559">
        <v>2023</v>
      </c>
      <c r="O194" s="77">
        <v>45444</v>
      </c>
      <c r="P194" s="78">
        <v>46905</v>
      </c>
      <c r="Q194" s="582">
        <v>1</v>
      </c>
      <c r="R194" s="200">
        <v>1</v>
      </c>
      <c r="S194" s="200">
        <v>1</v>
      </c>
      <c r="T194" s="200">
        <v>1</v>
      </c>
      <c r="U194" s="200">
        <v>1</v>
      </c>
      <c r="V194" s="200">
        <v>1</v>
      </c>
      <c r="W194" s="201" t="s">
        <v>50</v>
      </c>
      <c r="X194" s="68">
        <v>168</v>
      </c>
      <c r="Y194" s="68">
        <v>184.8</v>
      </c>
      <c r="Z194" s="68">
        <v>203</v>
      </c>
      <c r="AA194" s="68">
        <v>223</v>
      </c>
      <c r="AB194" s="558">
        <v>245</v>
      </c>
      <c r="AC194" s="583"/>
      <c r="AD194" s="272">
        <v>3</v>
      </c>
      <c r="AE194" s="272">
        <v>6</v>
      </c>
      <c r="AF194" s="272">
        <v>6</v>
      </c>
      <c r="AG194" s="272">
        <v>6</v>
      </c>
      <c r="AH194" s="420">
        <v>6</v>
      </c>
      <c r="AI194" s="227">
        <v>27</v>
      </c>
      <c r="AJ194" s="298" t="s">
        <v>855</v>
      </c>
      <c r="AK194" s="298" t="s">
        <v>856</v>
      </c>
      <c r="AL194" s="299" t="s">
        <v>886</v>
      </c>
      <c r="AM194" s="64"/>
      <c r="AN194" s="64"/>
      <c r="AO194" s="47"/>
      <c r="AP194" s="27"/>
      <c r="AQ194" s="27"/>
      <c r="AR194" s="27"/>
      <c r="AS194" s="27"/>
      <c r="AT194" s="27"/>
    </row>
    <row r="195" spans="1:46" ht="15.75" hidden="1" customHeight="1">
      <c r="A195" s="10">
        <v>100</v>
      </c>
      <c r="B195" s="72" t="s">
        <v>887</v>
      </c>
      <c r="C195" s="73" t="s">
        <v>888</v>
      </c>
      <c r="D195" s="73" t="s">
        <v>889</v>
      </c>
      <c r="E195" s="73" t="s">
        <v>670</v>
      </c>
      <c r="F195" s="74" t="s">
        <v>849</v>
      </c>
      <c r="G195" s="510" t="s">
        <v>890</v>
      </c>
      <c r="H195" s="395" t="s">
        <v>891</v>
      </c>
      <c r="I195" s="75" t="s">
        <v>892</v>
      </c>
      <c r="J195" s="12" t="s">
        <v>893</v>
      </c>
      <c r="K195" s="12" t="s">
        <v>534</v>
      </c>
      <c r="L195" s="17" t="s">
        <v>894</v>
      </c>
      <c r="M195" s="228">
        <v>0</v>
      </c>
      <c r="N195" s="559">
        <v>2023</v>
      </c>
      <c r="O195" s="77">
        <v>45444</v>
      </c>
      <c r="P195" s="78">
        <v>46905</v>
      </c>
      <c r="Q195" s="582">
        <v>1</v>
      </c>
      <c r="R195" s="200">
        <v>1</v>
      </c>
      <c r="S195" s="200">
        <v>1</v>
      </c>
      <c r="T195" s="200">
        <v>1</v>
      </c>
      <c r="U195" s="200">
        <v>1</v>
      </c>
      <c r="V195" s="200">
        <v>1</v>
      </c>
      <c r="W195" s="201" t="s">
        <v>50</v>
      </c>
      <c r="X195" s="557">
        <v>80</v>
      </c>
      <c r="Y195" s="558">
        <v>88</v>
      </c>
      <c r="Z195" s="558">
        <v>96</v>
      </c>
      <c r="AA195" s="558">
        <v>109</v>
      </c>
      <c r="AB195" s="578">
        <v>119</v>
      </c>
      <c r="AC195" s="584">
        <f>SUBTOTAL(9,X195:AB196)</f>
        <v>1515.8</v>
      </c>
      <c r="AD195" s="585">
        <v>1</v>
      </c>
      <c r="AE195" s="585">
        <v>1</v>
      </c>
      <c r="AF195" s="585">
        <v>1</v>
      </c>
      <c r="AG195" s="585">
        <v>1</v>
      </c>
      <c r="AH195" s="500">
        <v>1</v>
      </c>
      <c r="AI195" s="585">
        <v>1</v>
      </c>
      <c r="AJ195" s="298" t="s">
        <v>855</v>
      </c>
      <c r="AK195" s="298" t="s">
        <v>856</v>
      </c>
      <c r="AL195" s="324" t="s">
        <v>895</v>
      </c>
      <c r="AM195" s="64"/>
      <c r="AN195" s="64"/>
      <c r="AO195" s="64"/>
      <c r="AP195" s="27"/>
      <c r="AQ195" s="27"/>
      <c r="AR195" s="27"/>
      <c r="AS195" s="27"/>
      <c r="AT195" s="27"/>
    </row>
    <row r="196" spans="1:46" ht="15.75" hidden="1" customHeight="1">
      <c r="A196" s="40"/>
      <c r="B196" s="84"/>
      <c r="C196" s="85"/>
      <c r="D196" s="85"/>
      <c r="E196" s="85"/>
      <c r="F196" s="86"/>
      <c r="G196" s="510" t="s">
        <v>896</v>
      </c>
      <c r="H196" s="188"/>
      <c r="I196" s="87"/>
      <c r="J196" s="42"/>
      <c r="K196" s="42"/>
      <c r="L196" s="42"/>
      <c r="M196" s="63">
        <v>0</v>
      </c>
      <c r="N196" s="64">
        <v>2023</v>
      </c>
      <c r="O196" s="77">
        <v>45444</v>
      </c>
      <c r="P196" s="78">
        <v>46905</v>
      </c>
      <c r="Q196" s="63">
        <v>1</v>
      </c>
      <c r="R196" s="63">
        <v>1</v>
      </c>
      <c r="S196" s="63">
        <v>1</v>
      </c>
      <c r="T196" s="63">
        <v>1</v>
      </c>
      <c r="U196" s="63">
        <v>1</v>
      </c>
      <c r="V196" s="63">
        <v>1</v>
      </c>
      <c r="W196" s="67" t="s">
        <v>50</v>
      </c>
      <c r="X196" s="68">
        <v>168</v>
      </c>
      <c r="Y196" s="68">
        <v>184.8</v>
      </c>
      <c r="Z196" s="68">
        <v>203</v>
      </c>
      <c r="AA196" s="68">
        <v>223</v>
      </c>
      <c r="AB196" s="578">
        <v>245</v>
      </c>
      <c r="AC196" s="586"/>
      <c r="AD196" s="587"/>
      <c r="AE196" s="587"/>
      <c r="AF196" s="587"/>
      <c r="AG196" s="587"/>
      <c r="AH196" s="588"/>
      <c r="AI196" s="587"/>
      <c r="AJ196" s="298" t="s">
        <v>855</v>
      </c>
      <c r="AK196" s="298" t="s">
        <v>856</v>
      </c>
      <c r="AL196" s="335"/>
      <c r="AM196" s="64"/>
      <c r="AN196" s="64"/>
      <c r="AO196" s="64"/>
      <c r="AP196" s="27"/>
      <c r="AQ196" s="27"/>
      <c r="AR196" s="27"/>
      <c r="AS196" s="27"/>
      <c r="AT196" s="27"/>
    </row>
    <row r="197" spans="1:46" ht="15.75" hidden="1" customHeight="1">
      <c r="A197" s="10">
        <v>101</v>
      </c>
      <c r="B197" s="72" t="s">
        <v>897</v>
      </c>
      <c r="C197" s="73" t="s">
        <v>898</v>
      </c>
      <c r="D197" s="73" t="s">
        <v>899</v>
      </c>
      <c r="E197" s="73" t="s">
        <v>670</v>
      </c>
      <c r="F197" s="74" t="s">
        <v>849</v>
      </c>
      <c r="G197" s="510" t="s">
        <v>900</v>
      </c>
      <c r="H197" s="58"/>
      <c r="I197" s="75" t="s">
        <v>852</v>
      </c>
      <c r="J197" s="12" t="s">
        <v>901</v>
      </c>
      <c r="K197" s="12" t="s">
        <v>434</v>
      </c>
      <c r="L197" s="76"/>
      <c r="M197" s="63">
        <v>0</v>
      </c>
      <c r="N197" s="64">
        <v>2023</v>
      </c>
      <c r="O197" s="77">
        <v>45444</v>
      </c>
      <c r="P197" s="78">
        <v>46905</v>
      </c>
      <c r="Q197" s="63">
        <v>1</v>
      </c>
      <c r="R197" s="63">
        <v>1</v>
      </c>
      <c r="S197" s="63">
        <v>1</v>
      </c>
      <c r="T197" s="63">
        <v>1</v>
      </c>
      <c r="U197" s="63">
        <v>1</v>
      </c>
      <c r="V197" s="63">
        <v>1</v>
      </c>
      <c r="W197" s="67" t="s">
        <v>50</v>
      </c>
      <c r="X197" s="557">
        <v>20</v>
      </c>
      <c r="Y197" s="558">
        <v>22</v>
      </c>
      <c r="Z197" s="558">
        <v>25</v>
      </c>
      <c r="AA197" s="558">
        <v>28</v>
      </c>
      <c r="AB197" s="578">
        <v>31</v>
      </c>
      <c r="AC197" s="273"/>
      <c r="AD197" s="309"/>
      <c r="AE197" s="309"/>
      <c r="AF197" s="309"/>
      <c r="AG197" s="309"/>
      <c r="AH197" s="589"/>
      <c r="AI197" s="158"/>
      <c r="AJ197" s="298" t="s">
        <v>855</v>
      </c>
      <c r="AK197" s="15" t="s">
        <v>902</v>
      </c>
      <c r="AL197" s="64" t="s">
        <v>903</v>
      </c>
      <c r="AM197" s="64"/>
      <c r="AN197" s="64"/>
      <c r="AO197" s="64"/>
      <c r="AP197" s="27"/>
      <c r="AQ197" s="27"/>
      <c r="AR197" s="27"/>
      <c r="AS197" s="27"/>
      <c r="AT197" s="27"/>
    </row>
    <row r="198" spans="1:46" ht="15.75" hidden="1" customHeight="1">
      <c r="A198" s="40"/>
      <c r="B198" s="84"/>
      <c r="C198" s="85"/>
      <c r="D198" s="85"/>
      <c r="E198" s="85"/>
      <c r="F198" s="86"/>
      <c r="G198" s="510" t="s">
        <v>904</v>
      </c>
      <c r="H198" s="58"/>
      <c r="I198" s="87"/>
      <c r="J198" s="42"/>
      <c r="K198" s="42"/>
      <c r="L198" s="88"/>
      <c r="M198" s="63">
        <v>0</v>
      </c>
      <c r="N198" s="64">
        <v>2023</v>
      </c>
      <c r="O198" s="77">
        <v>45444</v>
      </c>
      <c r="P198" s="78">
        <v>46905</v>
      </c>
      <c r="Q198" s="63">
        <v>1</v>
      </c>
      <c r="R198" s="63">
        <v>1</v>
      </c>
      <c r="S198" s="63">
        <v>1</v>
      </c>
      <c r="T198" s="63">
        <v>1</v>
      </c>
      <c r="U198" s="63">
        <v>1</v>
      </c>
      <c r="V198" s="63">
        <v>1</v>
      </c>
      <c r="W198" s="67" t="s">
        <v>50</v>
      </c>
      <c r="X198" s="68">
        <v>168</v>
      </c>
      <c r="Y198" s="68">
        <v>184.8</v>
      </c>
      <c r="Z198" s="68">
        <v>203</v>
      </c>
      <c r="AA198" s="68">
        <v>223</v>
      </c>
      <c r="AB198" s="558">
        <v>245</v>
      </c>
      <c r="AC198" s="174">
        <f>SUBTOTAL(9,X198:AB199)</f>
        <v>1149.8</v>
      </c>
      <c r="AD198" s="70"/>
      <c r="AE198" s="70"/>
      <c r="AF198" s="70"/>
      <c r="AG198" s="70"/>
      <c r="AH198" s="309"/>
      <c r="AI198" s="227"/>
      <c r="AJ198" s="298" t="s">
        <v>855</v>
      </c>
      <c r="AK198" s="15" t="s">
        <v>902</v>
      </c>
      <c r="AL198" s="64" t="s">
        <v>903</v>
      </c>
      <c r="AM198" s="64"/>
      <c r="AN198" s="64"/>
      <c r="AO198" s="64"/>
      <c r="AP198" s="27"/>
      <c r="AQ198" s="27"/>
      <c r="AR198" s="27"/>
      <c r="AS198" s="27"/>
      <c r="AT198" s="27"/>
    </row>
    <row r="199" spans="1:46" ht="15.75" hidden="1" customHeight="1">
      <c r="A199" s="10">
        <v>102</v>
      </c>
      <c r="B199" s="72" t="s">
        <v>905</v>
      </c>
      <c r="C199" s="73" t="s">
        <v>906</v>
      </c>
      <c r="D199" s="73" t="s">
        <v>907</v>
      </c>
      <c r="E199" s="73" t="s">
        <v>670</v>
      </c>
      <c r="F199" s="74" t="s">
        <v>849</v>
      </c>
      <c r="G199" s="510" t="s">
        <v>908</v>
      </c>
      <c r="H199" s="58"/>
      <c r="I199" s="75" t="s">
        <v>852</v>
      </c>
      <c r="J199" s="12" t="s">
        <v>901</v>
      </c>
      <c r="K199" s="12" t="s">
        <v>434</v>
      </c>
      <c r="L199" s="76"/>
      <c r="M199" s="63">
        <v>0</v>
      </c>
      <c r="N199" s="64">
        <v>2023</v>
      </c>
      <c r="O199" s="77">
        <v>45444</v>
      </c>
      <c r="P199" s="78">
        <v>46905</v>
      </c>
      <c r="Q199" s="63">
        <v>1</v>
      </c>
      <c r="R199" s="63">
        <v>1</v>
      </c>
      <c r="S199" s="63">
        <v>1</v>
      </c>
      <c r="T199" s="63">
        <v>1</v>
      </c>
      <c r="U199" s="63">
        <v>1</v>
      </c>
      <c r="V199" s="63">
        <v>1</v>
      </c>
      <c r="W199" s="67" t="s">
        <v>50</v>
      </c>
      <c r="X199" s="557">
        <v>20</v>
      </c>
      <c r="Y199" s="558">
        <v>22</v>
      </c>
      <c r="Z199" s="558">
        <v>25</v>
      </c>
      <c r="AA199" s="558">
        <v>28</v>
      </c>
      <c r="AB199" s="558">
        <v>31</v>
      </c>
      <c r="AC199" s="157"/>
      <c r="AD199" s="340"/>
      <c r="AE199" s="309"/>
      <c r="AF199" s="309"/>
      <c r="AG199" s="309"/>
      <c r="AH199" s="309"/>
      <c r="AI199" s="158"/>
      <c r="AJ199" s="298" t="s">
        <v>855</v>
      </c>
      <c r="AK199" s="15" t="s">
        <v>902</v>
      </c>
      <c r="AL199" s="64" t="s">
        <v>909</v>
      </c>
      <c r="AM199" s="64"/>
      <c r="AN199" s="64"/>
      <c r="AO199" s="64"/>
      <c r="AP199" s="27"/>
      <c r="AQ199" s="27"/>
      <c r="AR199" s="27"/>
      <c r="AS199" s="27"/>
      <c r="AT199" s="27"/>
    </row>
    <row r="200" spans="1:46" ht="15.75" hidden="1" customHeight="1">
      <c r="A200" s="40"/>
      <c r="B200" s="84"/>
      <c r="C200" s="85"/>
      <c r="D200" s="85"/>
      <c r="E200" s="85"/>
      <c r="F200" s="86"/>
      <c r="G200" s="510" t="s">
        <v>910</v>
      </c>
      <c r="H200" s="58"/>
      <c r="I200" s="87"/>
      <c r="J200" s="42"/>
      <c r="K200" s="42"/>
      <c r="L200" s="88"/>
      <c r="M200" s="63">
        <v>0</v>
      </c>
      <c r="N200" s="64">
        <v>2023</v>
      </c>
      <c r="O200" s="77">
        <v>45444</v>
      </c>
      <c r="P200" s="78">
        <v>46905</v>
      </c>
      <c r="Q200" s="63">
        <v>1</v>
      </c>
      <c r="R200" s="63">
        <v>1</v>
      </c>
      <c r="S200" s="63">
        <v>1</v>
      </c>
      <c r="T200" s="63">
        <v>1</v>
      </c>
      <c r="U200" s="63">
        <v>1</v>
      </c>
      <c r="V200" s="63">
        <v>1</v>
      </c>
      <c r="W200" s="67" t="s">
        <v>50</v>
      </c>
      <c r="X200" s="68">
        <v>168</v>
      </c>
      <c r="Y200" s="68">
        <v>184.8</v>
      </c>
      <c r="Z200" s="68">
        <v>203</v>
      </c>
      <c r="AA200" s="68">
        <v>223</v>
      </c>
      <c r="AB200" s="558">
        <v>245</v>
      </c>
      <c r="AC200" s="101">
        <f>SUBTOTAL(9,X200:AB201)</f>
        <v>1416.8</v>
      </c>
      <c r="AD200" s="70"/>
      <c r="AE200" s="70"/>
      <c r="AF200" s="70"/>
      <c r="AG200" s="70"/>
      <c r="AH200" s="309"/>
      <c r="AI200" s="103"/>
      <c r="AJ200" s="298" t="s">
        <v>855</v>
      </c>
      <c r="AK200" s="15" t="s">
        <v>902</v>
      </c>
      <c r="AL200" s="64" t="s">
        <v>909</v>
      </c>
      <c r="AM200" s="64"/>
      <c r="AN200" s="64"/>
      <c r="AO200" s="64"/>
      <c r="AP200" s="27"/>
      <c r="AQ200" s="27"/>
      <c r="AR200" s="27"/>
      <c r="AS200" s="27"/>
      <c r="AT200" s="27"/>
    </row>
    <row r="201" spans="1:46" ht="15.75" hidden="1" customHeight="1">
      <c r="A201" s="207">
        <v>103</v>
      </c>
      <c r="B201" s="208" t="s">
        <v>911</v>
      </c>
      <c r="C201" s="491" t="s">
        <v>912</v>
      </c>
      <c r="D201" s="491" t="s">
        <v>913</v>
      </c>
      <c r="E201" s="491" t="s">
        <v>670</v>
      </c>
      <c r="F201" s="590" t="s">
        <v>849</v>
      </c>
      <c r="G201" s="591" t="s">
        <v>914</v>
      </c>
      <c r="H201" s="592" t="s">
        <v>915</v>
      </c>
      <c r="I201" s="593" t="s">
        <v>852</v>
      </c>
      <c r="J201" s="491" t="s">
        <v>901</v>
      </c>
      <c r="K201" s="491" t="s">
        <v>434</v>
      </c>
      <c r="L201" s="594" t="s">
        <v>916</v>
      </c>
      <c r="M201" s="595">
        <v>0</v>
      </c>
      <c r="N201" s="596">
        <v>2023</v>
      </c>
      <c r="O201" s="597">
        <v>45444</v>
      </c>
      <c r="P201" s="598">
        <v>46905</v>
      </c>
      <c r="Q201" s="595">
        <v>1</v>
      </c>
      <c r="R201" s="595">
        <v>1</v>
      </c>
      <c r="S201" s="595">
        <v>1</v>
      </c>
      <c r="T201" s="595">
        <v>1</v>
      </c>
      <c r="U201" s="595">
        <v>1</v>
      </c>
      <c r="V201" s="595">
        <v>1</v>
      </c>
      <c r="W201" s="599" t="s">
        <v>50</v>
      </c>
      <c r="X201" s="563">
        <v>70</v>
      </c>
      <c r="Y201" s="564">
        <v>77</v>
      </c>
      <c r="Z201" s="564">
        <v>74</v>
      </c>
      <c r="AA201" s="564">
        <v>82</v>
      </c>
      <c r="AB201" s="564">
        <v>90</v>
      </c>
      <c r="AC201" s="157"/>
      <c r="AD201" s="600"/>
      <c r="AE201" s="601"/>
      <c r="AF201" s="601"/>
      <c r="AG201" s="601"/>
      <c r="AH201" s="601"/>
      <c r="AI201" s="158"/>
      <c r="AJ201" s="602" t="s">
        <v>855</v>
      </c>
      <c r="AK201" s="603" t="s">
        <v>917</v>
      </c>
      <c r="AL201" s="596" t="s">
        <v>918</v>
      </c>
      <c r="AM201" s="604"/>
      <c r="AN201" s="604"/>
      <c r="AO201" s="604"/>
      <c r="AP201" s="605"/>
      <c r="AQ201" s="605"/>
      <c r="AR201" s="605"/>
      <c r="AS201" s="605"/>
      <c r="AT201" s="605"/>
    </row>
    <row r="202" spans="1:46" ht="204" hidden="1" customHeight="1">
      <c r="A202" s="212"/>
      <c r="B202" s="213"/>
      <c r="C202" s="494"/>
      <c r="D202" s="494"/>
      <c r="E202" s="494"/>
      <c r="F202" s="606"/>
      <c r="G202" s="591" t="s">
        <v>919</v>
      </c>
      <c r="H202" s="592" t="s">
        <v>920</v>
      </c>
      <c r="I202" s="607"/>
      <c r="J202" s="492"/>
      <c r="K202" s="492"/>
      <c r="L202" s="608"/>
      <c r="M202" s="596" t="s">
        <v>102</v>
      </c>
      <c r="N202" s="596" t="s">
        <v>217</v>
      </c>
      <c r="O202" s="597">
        <v>45689</v>
      </c>
      <c r="P202" s="598">
        <v>46905</v>
      </c>
      <c r="Q202" s="595"/>
      <c r="R202" s="595">
        <v>1</v>
      </c>
      <c r="S202" s="595">
        <v>1</v>
      </c>
      <c r="T202" s="595">
        <v>1</v>
      </c>
      <c r="U202" s="595">
        <v>1</v>
      </c>
      <c r="V202" s="595">
        <v>1</v>
      </c>
      <c r="W202" s="599" t="s">
        <v>50</v>
      </c>
      <c r="X202" s="609"/>
      <c r="Y202" s="609">
        <v>0</v>
      </c>
      <c r="Z202" s="609">
        <v>0</v>
      </c>
      <c r="AA202" s="609">
        <v>0</v>
      </c>
      <c r="AB202" s="609">
        <v>0</v>
      </c>
      <c r="AC202" s="101">
        <f>SUBTOTAL(9,Y202:AB204)</f>
        <v>1036</v>
      </c>
      <c r="AD202" s="610" t="s">
        <v>921</v>
      </c>
      <c r="AE202" s="610" t="s">
        <v>921</v>
      </c>
      <c r="AF202" s="611" t="s">
        <v>921</v>
      </c>
      <c r="AG202" s="611" t="s">
        <v>921</v>
      </c>
      <c r="AH202" s="610" t="s">
        <v>921</v>
      </c>
      <c r="AI202" s="103"/>
      <c r="AJ202" s="602" t="s">
        <v>855</v>
      </c>
      <c r="AK202" s="603" t="s">
        <v>917</v>
      </c>
      <c r="AL202" s="596" t="s">
        <v>922</v>
      </c>
      <c r="AM202" s="596" t="s">
        <v>923</v>
      </c>
      <c r="AN202" s="596"/>
      <c r="AO202" s="596"/>
      <c r="AP202" s="605"/>
      <c r="AQ202" s="605"/>
      <c r="AR202" s="605"/>
      <c r="AS202" s="605"/>
      <c r="AT202" s="605"/>
    </row>
    <row r="203" spans="1:46" ht="15.75" hidden="1" customHeight="1">
      <c r="A203" s="10">
        <v>104</v>
      </c>
      <c r="B203" s="612" t="s">
        <v>924</v>
      </c>
      <c r="C203" s="613" t="s">
        <v>925</v>
      </c>
      <c r="D203" s="613" t="s">
        <v>926</v>
      </c>
      <c r="E203" s="73" t="s">
        <v>97</v>
      </c>
      <c r="F203" s="74" t="s">
        <v>927</v>
      </c>
      <c r="G203" s="57" t="s">
        <v>928</v>
      </c>
      <c r="H203" s="58"/>
      <c r="I203" s="614" t="s">
        <v>929</v>
      </c>
      <c r="J203" s="12" t="s">
        <v>252</v>
      </c>
      <c r="K203" s="17" t="s">
        <v>534</v>
      </c>
      <c r="L203" s="76"/>
      <c r="M203" s="64" t="s">
        <v>102</v>
      </c>
      <c r="N203" s="64" t="s">
        <v>217</v>
      </c>
      <c r="O203" s="77">
        <v>45689</v>
      </c>
      <c r="P203" s="78">
        <v>46905</v>
      </c>
      <c r="Q203" s="63"/>
      <c r="R203" s="63">
        <v>1</v>
      </c>
      <c r="S203" s="63">
        <v>1</v>
      </c>
      <c r="T203" s="63">
        <v>1</v>
      </c>
      <c r="U203" s="63">
        <v>1</v>
      </c>
      <c r="V203" s="63">
        <v>1</v>
      </c>
      <c r="W203" s="67" t="s">
        <v>50</v>
      </c>
      <c r="X203" s="68"/>
      <c r="Y203" s="68">
        <v>184</v>
      </c>
      <c r="Z203" s="68">
        <v>197</v>
      </c>
      <c r="AA203" s="68">
        <v>225</v>
      </c>
      <c r="AB203" s="68">
        <v>243</v>
      </c>
      <c r="AC203" s="174"/>
      <c r="AD203" s="615"/>
      <c r="AE203" s="615">
        <v>2</v>
      </c>
      <c r="AF203" s="615">
        <v>2</v>
      </c>
      <c r="AG203" s="615">
        <v>2</v>
      </c>
      <c r="AH203" s="615">
        <v>2</v>
      </c>
      <c r="AI203" s="227"/>
      <c r="AJ203" s="15" t="s">
        <v>930</v>
      </c>
      <c r="AK203" s="15" t="s">
        <v>931</v>
      </c>
      <c r="AL203" s="64" t="s">
        <v>932</v>
      </c>
      <c r="AM203" s="64"/>
      <c r="AN203" s="64"/>
      <c r="AO203" s="64"/>
      <c r="AP203" s="27"/>
      <c r="AQ203" s="27"/>
      <c r="AR203" s="27"/>
      <c r="AS203" s="27"/>
      <c r="AT203" s="27"/>
    </row>
    <row r="204" spans="1:46" ht="15.75" hidden="1" customHeight="1">
      <c r="A204" s="28"/>
      <c r="B204" s="616"/>
      <c r="C204" s="617"/>
      <c r="D204" s="617"/>
      <c r="E204" s="80"/>
      <c r="F204" s="81"/>
      <c r="G204" s="57" t="s">
        <v>933</v>
      </c>
      <c r="H204" s="58"/>
      <c r="I204" s="618"/>
      <c r="J204" s="30"/>
      <c r="K204" s="317"/>
      <c r="L204" s="83"/>
      <c r="M204" s="64" t="s">
        <v>102</v>
      </c>
      <c r="N204" s="64" t="s">
        <v>217</v>
      </c>
      <c r="O204" s="77">
        <v>45689</v>
      </c>
      <c r="P204" s="78">
        <v>46905</v>
      </c>
      <c r="Q204" s="63"/>
      <c r="R204" s="63">
        <v>1</v>
      </c>
      <c r="S204" s="63">
        <v>1</v>
      </c>
      <c r="T204" s="63">
        <v>1</v>
      </c>
      <c r="U204" s="63">
        <v>1</v>
      </c>
      <c r="V204" s="63">
        <v>1</v>
      </c>
      <c r="W204" s="67" t="s">
        <v>50</v>
      </c>
      <c r="X204" s="68"/>
      <c r="Y204" s="68">
        <v>40</v>
      </c>
      <c r="Z204" s="68">
        <v>44</v>
      </c>
      <c r="AA204" s="68">
        <v>49</v>
      </c>
      <c r="AB204" s="68">
        <v>54</v>
      </c>
      <c r="AC204" s="157"/>
      <c r="AD204" s="619"/>
      <c r="AE204" s="619"/>
      <c r="AF204" s="619"/>
      <c r="AG204" s="619"/>
      <c r="AH204" s="619"/>
      <c r="AI204" s="158"/>
      <c r="AJ204" s="15" t="s">
        <v>930</v>
      </c>
      <c r="AK204" s="15" t="s">
        <v>931</v>
      </c>
      <c r="AL204" s="64" t="s">
        <v>932</v>
      </c>
      <c r="AM204" s="64"/>
      <c r="AN204" s="64"/>
      <c r="AO204" s="64"/>
      <c r="AP204" s="27"/>
      <c r="AQ204" s="27"/>
      <c r="AR204" s="27"/>
      <c r="AS204" s="27"/>
      <c r="AT204" s="27"/>
    </row>
    <row r="205" spans="1:46" ht="154.5" hidden="1" customHeight="1">
      <c r="A205" s="40"/>
      <c r="B205" s="620"/>
      <c r="C205" s="621"/>
      <c r="D205" s="621"/>
      <c r="E205" s="85"/>
      <c r="F205" s="86"/>
      <c r="G205" s="57" t="s">
        <v>934</v>
      </c>
      <c r="H205" s="58"/>
      <c r="I205" s="622"/>
      <c r="J205" s="42"/>
      <c r="K205" s="332"/>
      <c r="L205" s="88"/>
      <c r="M205" s="64" t="s">
        <v>102</v>
      </c>
      <c r="N205" s="64" t="s">
        <v>110</v>
      </c>
      <c r="O205" s="77">
        <v>45292</v>
      </c>
      <c r="P205" s="78">
        <v>46905</v>
      </c>
      <c r="Q205" s="63">
        <v>1</v>
      </c>
      <c r="R205" s="63">
        <v>1</v>
      </c>
      <c r="S205" s="63">
        <v>1</v>
      </c>
      <c r="T205" s="63">
        <v>1</v>
      </c>
      <c r="U205" s="63">
        <v>1</v>
      </c>
      <c r="V205" s="63">
        <v>1</v>
      </c>
      <c r="W205" s="67" t="s">
        <v>50</v>
      </c>
      <c r="X205" s="68">
        <v>29</v>
      </c>
      <c r="Y205" s="68">
        <v>66</v>
      </c>
      <c r="Z205" s="68">
        <v>68</v>
      </c>
      <c r="AA205" s="68">
        <v>70</v>
      </c>
      <c r="AB205" s="68">
        <v>72</v>
      </c>
      <c r="AC205" s="69">
        <f t="shared" ref="AC205:AC207" si="4">SUM(X205:AB205)</f>
        <v>305</v>
      </c>
      <c r="AD205" s="623"/>
      <c r="AE205" s="623"/>
      <c r="AF205" s="623"/>
      <c r="AG205" s="623"/>
      <c r="AH205" s="623"/>
      <c r="AI205" s="71"/>
      <c r="AJ205" s="15" t="s">
        <v>930</v>
      </c>
      <c r="AK205" s="15" t="s">
        <v>931</v>
      </c>
      <c r="AL205" s="64" t="s">
        <v>935</v>
      </c>
      <c r="AM205" s="64" t="s">
        <v>936</v>
      </c>
      <c r="AN205" s="64" t="s">
        <v>937</v>
      </c>
      <c r="AO205" s="64" t="s">
        <v>938</v>
      </c>
      <c r="AP205" s="27"/>
      <c r="AQ205" s="27"/>
      <c r="AR205" s="27"/>
      <c r="AS205" s="27"/>
      <c r="AT205" s="27"/>
    </row>
    <row r="206" spans="1:46" ht="114.75" hidden="1" customHeight="1">
      <c r="A206" s="10">
        <v>105</v>
      </c>
      <c r="B206" s="612" t="s">
        <v>939</v>
      </c>
      <c r="C206" s="613" t="s">
        <v>940</v>
      </c>
      <c r="D206" s="613" t="s">
        <v>941</v>
      </c>
      <c r="E206" s="73" t="s">
        <v>97</v>
      </c>
      <c r="F206" s="74" t="s">
        <v>927</v>
      </c>
      <c r="G206" s="510" t="s">
        <v>942</v>
      </c>
      <c r="H206" s="58"/>
      <c r="I206" s="618" t="s">
        <v>943</v>
      </c>
      <c r="J206" s="12" t="s">
        <v>252</v>
      </c>
      <c r="K206" s="317" t="s">
        <v>534</v>
      </c>
      <c r="L206" s="76"/>
      <c r="M206" s="64" t="s">
        <v>102</v>
      </c>
      <c r="N206" s="64" t="s">
        <v>110</v>
      </c>
      <c r="O206" s="77">
        <v>45292</v>
      </c>
      <c r="P206" s="78">
        <v>46905</v>
      </c>
      <c r="Q206" s="63">
        <v>1</v>
      </c>
      <c r="R206" s="63">
        <v>1</v>
      </c>
      <c r="S206" s="63">
        <v>1</v>
      </c>
      <c r="T206" s="63">
        <v>1</v>
      </c>
      <c r="U206" s="63">
        <v>1</v>
      </c>
      <c r="V206" s="63">
        <v>1</v>
      </c>
      <c r="W206" s="67" t="s">
        <v>50</v>
      </c>
      <c r="X206" s="68">
        <v>29</v>
      </c>
      <c r="Y206" s="68">
        <v>66</v>
      </c>
      <c r="Z206" s="68">
        <v>68</v>
      </c>
      <c r="AA206" s="68">
        <v>70</v>
      </c>
      <c r="AB206" s="68">
        <v>72</v>
      </c>
      <c r="AC206" s="69">
        <f t="shared" si="4"/>
        <v>305</v>
      </c>
      <c r="AD206" s="70"/>
      <c r="AE206" s="70"/>
      <c r="AF206" s="70"/>
      <c r="AG206" s="70"/>
      <c r="AH206" s="70"/>
      <c r="AI206" s="71"/>
      <c r="AJ206" s="15" t="s">
        <v>930</v>
      </c>
      <c r="AK206" s="15" t="s">
        <v>931</v>
      </c>
      <c r="AL206" s="64" t="s">
        <v>935</v>
      </c>
      <c r="AM206" s="64" t="s">
        <v>936</v>
      </c>
      <c r="AN206" s="64" t="s">
        <v>937</v>
      </c>
      <c r="AO206" s="64" t="s">
        <v>938</v>
      </c>
      <c r="AP206" s="27"/>
      <c r="AQ206" s="27"/>
      <c r="AR206" s="27"/>
      <c r="AS206" s="27"/>
      <c r="AT206" s="27"/>
    </row>
    <row r="207" spans="1:46" ht="104.25" hidden="1" customHeight="1">
      <c r="A207" s="28"/>
      <c r="B207" s="616"/>
      <c r="C207" s="617"/>
      <c r="D207" s="617"/>
      <c r="E207" s="80"/>
      <c r="F207" s="81"/>
      <c r="G207" s="510" t="s">
        <v>944</v>
      </c>
      <c r="H207" s="58"/>
      <c r="I207" s="618"/>
      <c r="J207" s="30"/>
      <c r="K207" s="317"/>
      <c r="L207" s="83"/>
      <c r="M207" s="64" t="s">
        <v>102</v>
      </c>
      <c r="N207" s="64" t="s">
        <v>110</v>
      </c>
      <c r="O207" s="77">
        <v>45292</v>
      </c>
      <c r="P207" s="78">
        <v>46905</v>
      </c>
      <c r="Q207" s="63">
        <v>1</v>
      </c>
      <c r="R207" s="63">
        <v>1</v>
      </c>
      <c r="S207" s="63">
        <v>1</v>
      </c>
      <c r="T207" s="63">
        <v>1</v>
      </c>
      <c r="U207" s="63">
        <v>1</v>
      </c>
      <c r="V207" s="63">
        <v>1</v>
      </c>
      <c r="W207" s="67" t="s">
        <v>50</v>
      </c>
      <c r="X207" s="68">
        <v>29</v>
      </c>
      <c r="Y207" s="68">
        <v>66</v>
      </c>
      <c r="Z207" s="68">
        <v>68</v>
      </c>
      <c r="AA207" s="68">
        <v>70</v>
      </c>
      <c r="AB207" s="68">
        <v>72</v>
      </c>
      <c r="AC207" s="69">
        <f t="shared" si="4"/>
        <v>305</v>
      </c>
      <c r="AD207" s="70"/>
      <c r="AE207" s="70"/>
      <c r="AF207" s="70"/>
      <c r="AG207" s="70"/>
      <c r="AH207" s="70"/>
      <c r="AI207" s="71"/>
      <c r="AJ207" s="15" t="s">
        <v>930</v>
      </c>
      <c r="AK207" s="15" t="s">
        <v>931</v>
      </c>
      <c r="AL207" s="64" t="s">
        <v>935</v>
      </c>
      <c r="AM207" s="64" t="s">
        <v>936</v>
      </c>
      <c r="AN207" s="64" t="s">
        <v>937</v>
      </c>
      <c r="AO207" s="64" t="s">
        <v>938</v>
      </c>
      <c r="AP207" s="27"/>
      <c r="AQ207" s="27"/>
      <c r="AR207" s="27"/>
      <c r="AS207" s="27"/>
      <c r="AT207" s="27"/>
    </row>
    <row r="208" spans="1:46" ht="129.75" hidden="1" customHeight="1">
      <c r="A208" s="40"/>
      <c r="B208" s="620"/>
      <c r="C208" s="621"/>
      <c r="D208" s="621"/>
      <c r="E208" s="85"/>
      <c r="F208" s="86"/>
      <c r="G208" s="510" t="s">
        <v>945</v>
      </c>
      <c r="H208" s="58"/>
      <c r="I208" s="622"/>
      <c r="J208" s="42"/>
      <c r="K208" s="332"/>
      <c r="L208" s="88"/>
      <c r="M208" s="64" t="s">
        <v>102</v>
      </c>
      <c r="N208" s="64" t="s">
        <v>217</v>
      </c>
      <c r="O208" s="77">
        <v>45689</v>
      </c>
      <c r="P208" s="78">
        <v>46905</v>
      </c>
      <c r="Q208" s="63"/>
      <c r="R208" s="64">
        <v>2</v>
      </c>
      <c r="S208" s="64">
        <v>2</v>
      </c>
      <c r="T208" s="64">
        <v>2</v>
      </c>
      <c r="U208" s="64">
        <v>2</v>
      </c>
      <c r="V208" s="64">
        <v>24</v>
      </c>
      <c r="W208" s="90" t="s">
        <v>50</v>
      </c>
      <c r="X208" s="624">
        <v>45</v>
      </c>
      <c r="Y208" s="68">
        <v>50</v>
      </c>
      <c r="Z208" s="68">
        <v>55</v>
      </c>
      <c r="AA208" s="68">
        <v>61</v>
      </c>
      <c r="AB208" s="68">
        <v>67</v>
      </c>
      <c r="AC208" s="69">
        <f>SUBTOTAL(9,X208:AB208)</f>
        <v>278</v>
      </c>
      <c r="AD208" s="70"/>
      <c r="AE208" s="70"/>
      <c r="AF208" s="70"/>
      <c r="AG208" s="70"/>
      <c r="AH208" s="70"/>
      <c r="AI208" s="71"/>
      <c r="AJ208" s="15" t="s">
        <v>930</v>
      </c>
      <c r="AK208" s="15" t="s">
        <v>931</v>
      </c>
      <c r="AL208" s="64" t="s">
        <v>946</v>
      </c>
      <c r="AM208" s="64"/>
      <c r="AN208" s="64"/>
      <c r="AO208" s="64"/>
      <c r="AP208" s="27"/>
      <c r="AQ208" s="27"/>
      <c r="AR208" s="27"/>
      <c r="AS208" s="27"/>
      <c r="AT208" s="27"/>
    </row>
    <row r="209" spans="1:46" ht="129.75" hidden="1" customHeight="1">
      <c r="A209" s="53">
        <v>106</v>
      </c>
      <c r="B209" s="625" t="s">
        <v>947</v>
      </c>
      <c r="C209" s="57" t="s">
        <v>948</v>
      </c>
      <c r="D209" s="57" t="s">
        <v>949</v>
      </c>
      <c r="E209" s="73" t="s">
        <v>97</v>
      </c>
      <c r="F209" s="74" t="s">
        <v>927</v>
      </c>
      <c r="G209" s="57" t="s">
        <v>950</v>
      </c>
      <c r="H209" s="58"/>
      <c r="I209" s="622" t="s">
        <v>943</v>
      </c>
      <c r="J209" s="61" t="s">
        <v>252</v>
      </c>
      <c r="K209" s="332" t="s">
        <v>534</v>
      </c>
      <c r="L209" s="62"/>
      <c r="M209" s="64" t="s">
        <v>102</v>
      </c>
      <c r="N209" s="64" t="s">
        <v>217</v>
      </c>
      <c r="O209" s="77">
        <v>45809</v>
      </c>
      <c r="P209" s="78">
        <v>46905</v>
      </c>
      <c r="Q209" s="63"/>
      <c r="R209" s="63">
        <v>1</v>
      </c>
      <c r="S209" s="63">
        <v>1</v>
      </c>
      <c r="T209" s="63">
        <v>1</v>
      </c>
      <c r="U209" s="63">
        <v>1</v>
      </c>
      <c r="V209" s="63">
        <v>1</v>
      </c>
      <c r="W209" s="67" t="s">
        <v>50</v>
      </c>
      <c r="X209" s="68">
        <v>0</v>
      </c>
      <c r="Y209" s="68">
        <v>184</v>
      </c>
      <c r="Z209" s="68">
        <v>197</v>
      </c>
      <c r="AA209" s="68">
        <v>225</v>
      </c>
      <c r="AB209" s="68">
        <v>243</v>
      </c>
      <c r="AC209" s="101">
        <f>SUBTOTAL(9,X209:AB211)</f>
        <v>1731</v>
      </c>
      <c r="AD209" s="626">
        <v>13</v>
      </c>
      <c r="AE209" s="626">
        <v>13</v>
      </c>
      <c r="AF209" s="626">
        <v>13</v>
      </c>
      <c r="AG209" s="626">
        <v>13</v>
      </c>
      <c r="AH209" s="626">
        <v>13</v>
      </c>
      <c r="AI209" s="103"/>
      <c r="AJ209" s="15" t="s">
        <v>930</v>
      </c>
      <c r="AK209" s="15" t="s">
        <v>931</v>
      </c>
      <c r="AL209" s="64" t="s">
        <v>951</v>
      </c>
      <c r="AM209" s="64"/>
      <c r="AN209" s="64"/>
      <c r="AO209" s="64"/>
      <c r="AP209" s="27"/>
      <c r="AQ209" s="27"/>
      <c r="AR209" s="27"/>
      <c r="AS209" s="27"/>
      <c r="AT209" s="27"/>
    </row>
    <row r="210" spans="1:46" ht="129.75" hidden="1" customHeight="1">
      <c r="A210" s="10">
        <v>107</v>
      </c>
      <c r="B210" s="612" t="s">
        <v>952</v>
      </c>
      <c r="C210" s="613" t="s">
        <v>953</v>
      </c>
      <c r="D210" s="613" t="s">
        <v>954</v>
      </c>
      <c r="E210" s="73" t="s">
        <v>97</v>
      </c>
      <c r="F210" s="74" t="s">
        <v>927</v>
      </c>
      <c r="G210" s="510" t="s">
        <v>955</v>
      </c>
      <c r="H210" s="627" t="s">
        <v>956</v>
      </c>
      <c r="I210" s="618" t="s">
        <v>957</v>
      </c>
      <c r="J210" s="12" t="s">
        <v>252</v>
      </c>
      <c r="K210" s="317" t="s">
        <v>534</v>
      </c>
      <c r="L210" s="76"/>
      <c r="M210" s="64" t="s">
        <v>102</v>
      </c>
      <c r="N210" s="64" t="s">
        <v>217</v>
      </c>
      <c r="O210" s="77">
        <v>45809</v>
      </c>
      <c r="P210" s="78">
        <v>46905</v>
      </c>
      <c r="Q210" s="63"/>
      <c r="R210" s="63">
        <v>1</v>
      </c>
      <c r="S210" s="63">
        <v>1</v>
      </c>
      <c r="T210" s="63">
        <v>1</v>
      </c>
      <c r="U210" s="63">
        <v>1</v>
      </c>
      <c r="V210" s="63">
        <v>1</v>
      </c>
      <c r="W210" s="67" t="s">
        <v>50</v>
      </c>
      <c r="X210" s="68">
        <v>0</v>
      </c>
      <c r="Y210" s="68">
        <v>70</v>
      </c>
      <c r="Z210" s="68">
        <v>77</v>
      </c>
      <c r="AA210" s="68">
        <v>85</v>
      </c>
      <c r="AB210" s="68">
        <v>93</v>
      </c>
      <c r="AC210" s="174"/>
      <c r="AD210" s="627" t="s">
        <v>790</v>
      </c>
      <c r="AE210" s="628" t="s">
        <v>678</v>
      </c>
      <c r="AF210" s="628" t="s">
        <v>678</v>
      </c>
      <c r="AG210" s="628" t="s">
        <v>678</v>
      </c>
      <c r="AH210" s="628" t="s">
        <v>958</v>
      </c>
      <c r="AI210" s="227"/>
      <c r="AJ210" s="15" t="s">
        <v>930</v>
      </c>
      <c r="AK210" s="15" t="s">
        <v>931</v>
      </c>
      <c r="AL210" s="64" t="s">
        <v>951</v>
      </c>
      <c r="AM210" s="64"/>
      <c r="AN210" s="64"/>
      <c r="AO210" s="64"/>
      <c r="AP210" s="27"/>
      <c r="AQ210" s="27"/>
      <c r="AR210" s="27"/>
      <c r="AS210" s="27"/>
      <c r="AT210" s="27"/>
    </row>
    <row r="211" spans="1:46" ht="129.75" hidden="1" customHeight="1">
      <c r="A211" s="28"/>
      <c r="B211" s="616"/>
      <c r="C211" s="617"/>
      <c r="D211" s="617"/>
      <c r="E211" s="80"/>
      <c r="F211" s="81"/>
      <c r="G211" s="510" t="s">
        <v>959</v>
      </c>
      <c r="H211" s="629" t="s">
        <v>960</v>
      </c>
      <c r="I211" s="618"/>
      <c r="J211" s="30"/>
      <c r="K211" s="317"/>
      <c r="L211" s="83"/>
      <c r="M211" s="64" t="s">
        <v>102</v>
      </c>
      <c r="N211" s="64" t="s">
        <v>217</v>
      </c>
      <c r="O211" s="77">
        <v>45809</v>
      </c>
      <c r="P211" s="78">
        <v>46905</v>
      </c>
      <c r="Q211" s="63"/>
      <c r="R211" s="63">
        <v>1</v>
      </c>
      <c r="S211" s="63">
        <v>1</v>
      </c>
      <c r="T211" s="63">
        <v>1</v>
      </c>
      <c r="U211" s="63">
        <v>1</v>
      </c>
      <c r="V211" s="63">
        <v>1</v>
      </c>
      <c r="W211" s="67" t="s">
        <v>50</v>
      </c>
      <c r="X211" s="68">
        <v>0</v>
      </c>
      <c r="Y211" s="68">
        <v>120</v>
      </c>
      <c r="Z211" s="68">
        <v>132</v>
      </c>
      <c r="AA211" s="68">
        <v>145</v>
      </c>
      <c r="AB211" s="68">
        <v>160</v>
      </c>
      <c r="AC211" s="157"/>
      <c r="AD211" s="630" t="s">
        <v>790</v>
      </c>
      <c r="AE211" s="630" t="s">
        <v>961</v>
      </c>
      <c r="AF211" s="630" t="s">
        <v>962</v>
      </c>
      <c r="AG211" s="630" t="s">
        <v>963</v>
      </c>
      <c r="AH211" s="630" t="s">
        <v>963</v>
      </c>
      <c r="AI211" s="158"/>
      <c r="AJ211" s="15" t="s">
        <v>930</v>
      </c>
      <c r="AK211" s="15" t="s">
        <v>931</v>
      </c>
      <c r="AL211" s="64" t="s">
        <v>951</v>
      </c>
      <c r="AM211" s="64"/>
      <c r="AN211" s="64"/>
      <c r="AO211" s="64"/>
      <c r="AP211" s="27"/>
      <c r="AQ211" s="27"/>
      <c r="AR211" s="27"/>
      <c r="AS211" s="27"/>
      <c r="AT211" s="27"/>
    </row>
    <row r="212" spans="1:46" ht="129.75" hidden="1" customHeight="1">
      <c r="A212" s="40"/>
      <c r="B212" s="620"/>
      <c r="C212" s="621"/>
      <c r="D212" s="621"/>
      <c r="E212" s="85"/>
      <c r="F212" s="86"/>
      <c r="G212" s="510" t="s">
        <v>964</v>
      </c>
      <c r="H212" s="58"/>
      <c r="I212" s="622"/>
      <c r="J212" s="42"/>
      <c r="K212" s="332"/>
      <c r="L212" s="88"/>
      <c r="M212" s="64" t="s">
        <v>102</v>
      </c>
      <c r="N212" s="64" t="s">
        <v>217</v>
      </c>
      <c r="O212" s="77">
        <v>45658</v>
      </c>
      <c r="P212" s="78">
        <v>46905</v>
      </c>
      <c r="Q212" s="63"/>
      <c r="R212" s="63">
        <v>1</v>
      </c>
      <c r="S212" s="63">
        <v>1</v>
      </c>
      <c r="T212" s="63">
        <v>1</v>
      </c>
      <c r="U212" s="63">
        <v>1</v>
      </c>
      <c r="V212" s="63">
        <v>1</v>
      </c>
      <c r="W212" s="67" t="s">
        <v>50</v>
      </c>
      <c r="X212" s="68">
        <v>0</v>
      </c>
      <c r="Y212" s="68">
        <v>184</v>
      </c>
      <c r="Z212" s="68">
        <v>197</v>
      </c>
      <c r="AA212" s="68">
        <v>225</v>
      </c>
      <c r="AB212" s="68">
        <v>243</v>
      </c>
      <c r="AC212" s="101">
        <f>SUBTOTAL(9,X212:AB214)</f>
        <v>1689</v>
      </c>
      <c r="AD212" s="631"/>
      <c r="AE212" s="631"/>
      <c r="AF212" s="631"/>
      <c r="AG212" s="631"/>
      <c r="AH212" s="631"/>
      <c r="AI212" s="103"/>
      <c r="AJ212" s="15" t="s">
        <v>930</v>
      </c>
      <c r="AK212" s="15" t="s">
        <v>931</v>
      </c>
      <c r="AL212" s="64" t="s">
        <v>951</v>
      </c>
      <c r="AM212" s="64"/>
      <c r="AN212" s="64"/>
      <c r="AO212" s="64"/>
      <c r="AP212" s="27"/>
      <c r="AQ212" s="27"/>
      <c r="AR212" s="27"/>
      <c r="AS212" s="27"/>
      <c r="AT212" s="27"/>
    </row>
    <row r="213" spans="1:46" ht="129.75" hidden="1" customHeight="1">
      <c r="A213" s="10">
        <v>108</v>
      </c>
      <c r="B213" s="612" t="s">
        <v>965</v>
      </c>
      <c r="C213" s="613" t="s">
        <v>966</v>
      </c>
      <c r="D213" s="613" t="s">
        <v>967</v>
      </c>
      <c r="E213" s="73" t="s">
        <v>97</v>
      </c>
      <c r="F213" s="74" t="s">
        <v>927</v>
      </c>
      <c r="G213" s="510" t="s">
        <v>968</v>
      </c>
      <c r="H213" s="627" t="s">
        <v>969</v>
      </c>
      <c r="I213" s="618" t="s">
        <v>957</v>
      </c>
      <c r="J213" s="12" t="s">
        <v>252</v>
      </c>
      <c r="K213" s="317" t="s">
        <v>534</v>
      </c>
      <c r="L213" s="76"/>
      <c r="M213" s="64" t="s">
        <v>102</v>
      </c>
      <c r="N213" s="64" t="s">
        <v>217</v>
      </c>
      <c r="O213" s="77">
        <v>45658</v>
      </c>
      <c r="P213" s="78">
        <v>46905</v>
      </c>
      <c r="Q213" s="63"/>
      <c r="R213" s="63">
        <v>1</v>
      </c>
      <c r="S213" s="63">
        <v>1</v>
      </c>
      <c r="T213" s="63">
        <v>1</v>
      </c>
      <c r="U213" s="63">
        <v>1</v>
      </c>
      <c r="V213" s="63">
        <v>1</v>
      </c>
      <c r="W213" s="67" t="s">
        <v>50</v>
      </c>
      <c r="X213" s="68">
        <v>0</v>
      </c>
      <c r="Y213" s="68">
        <v>100</v>
      </c>
      <c r="Z213" s="68">
        <v>110</v>
      </c>
      <c r="AA213" s="68">
        <v>122</v>
      </c>
      <c r="AB213" s="68">
        <v>134</v>
      </c>
      <c r="AC213" s="174"/>
      <c r="AD213" s="627" t="s">
        <v>790</v>
      </c>
      <c r="AE213" s="628" t="s">
        <v>678</v>
      </c>
      <c r="AF213" s="628" t="s">
        <v>958</v>
      </c>
      <c r="AG213" s="628" t="s">
        <v>958</v>
      </c>
      <c r="AH213" s="628" t="s">
        <v>970</v>
      </c>
      <c r="AI213" s="227"/>
      <c r="AJ213" s="15" t="s">
        <v>930</v>
      </c>
      <c r="AK213" s="15" t="s">
        <v>931</v>
      </c>
      <c r="AL213" s="64" t="s">
        <v>951</v>
      </c>
      <c r="AM213" s="64"/>
      <c r="AN213" s="64"/>
      <c r="AO213" s="64"/>
      <c r="AP213" s="27"/>
      <c r="AQ213" s="27"/>
      <c r="AR213" s="27"/>
      <c r="AS213" s="27"/>
      <c r="AT213" s="27"/>
    </row>
    <row r="214" spans="1:46" ht="129.75" hidden="1" customHeight="1">
      <c r="A214" s="28"/>
      <c r="B214" s="616"/>
      <c r="C214" s="617"/>
      <c r="D214" s="617"/>
      <c r="E214" s="80"/>
      <c r="F214" s="81"/>
      <c r="G214" s="510" t="s">
        <v>971</v>
      </c>
      <c r="H214" s="629" t="s">
        <v>972</v>
      </c>
      <c r="I214" s="618"/>
      <c r="J214" s="30"/>
      <c r="K214" s="317"/>
      <c r="L214" s="83"/>
      <c r="M214" s="64" t="s">
        <v>102</v>
      </c>
      <c r="N214" s="64" t="s">
        <v>217</v>
      </c>
      <c r="O214" s="77">
        <v>45658</v>
      </c>
      <c r="P214" s="78">
        <v>46905</v>
      </c>
      <c r="Q214" s="63"/>
      <c r="R214" s="63">
        <v>1</v>
      </c>
      <c r="S214" s="63">
        <v>1</v>
      </c>
      <c r="T214" s="63">
        <v>1</v>
      </c>
      <c r="U214" s="63">
        <v>1</v>
      </c>
      <c r="V214" s="63">
        <v>1</v>
      </c>
      <c r="W214" s="67" t="s">
        <v>50</v>
      </c>
      <c r="X214" s="68">
        <v>0</v>
      </c>
      <c r="Y214" s="68">
        <v>80</v>
      </c>
      <c r="Z214" s="68">
        <v>88</v>
      </c>
      <c r="AA214" s="68">
        <v>97</v>
      </c>
      <c r="AB214" s="68">
        <v>109</v>
      </c>
      <c r="AC214" s="157"/>
      <c r="AD214" s="630" t="s">
        <v>790</v>
      </c>
      <c r="AE214" s="630" t="s">
        <v>961</v>
      </c>
      <c r="AF214" s="630" t="s">
        <v>973</v>
      </c>
      <c r="AG214" s="630" t="s">
        <v>974</v>
      </c>
      <c r="AH214" s="630" t="s">
        <v>974</v>
      </c>
      <c r="AI214" s="158"/>
      <c r="AJ214" s="15" t="s">
        <v>930</v>
      </c>
      <c r="AK214" s="15" t="s">
        <v>931</v>
      </c>
      <c r="AL214" s="64" t="s">
        <v>951</v>
      </c>
      <c r="AM214" s="64"/>
      <c r="AN214" s="64"/>
      <c r="AO214" s="64"/>
      <c r="AP214" s="27"/>
      <c r="AQ214" s="27"/>
      <c r="AR214" s="27"/>
      <c r="AS214" s="27"/>
      <c r="AT214" s="27"/>
    </row>
    <row r="215" spans="1:46" ht="129.75" hidden="1" customHeight="1">
      <c r="A215" s="40"/>
      <c r="B215" s="620"/>
      <c r="C215" s="621"/>
      <c r="D215" s="621"/>
      <c r="E215" s="85"/>
      <c r="F215" s="86"/>
      <c r="G215" s="510" t="s">
        <v>975</v>
      </c>
      <c r="H215" s="58"/>
      <c r="I215" s="622"/>
      <c r="J215" s="42"/>
      <c r="K215" s="332"/>
      <c r="L215" s="88"/>
      <c r="M215" s="64" t="s">
        <v>102</v>
      </c>
      <c r="N215" s="64" t="s">
        <v>110</v>
      </c>
      <c r="O215" s="77">
        <v>45717</v>
      </c>
      <c r="P215" s="78">
        <v>46905</v>
      </c>
      <c r="Q215" s="63"/>
      <c r="R215" s="63">
        <v>0.5</v>
      </c>
      <c r="S215" s="63">
        <v>0.5</v>
      </c>
      <c r="T215" s="63"/>
      <c r="U215" s="63"/>
      <c r="V215" s="63">
        <v>1</v>
      </c>
      <c r="W215" s="67" t="s">
        <v>50</v>
      </c>
      <c r="X215" s="68"/>
      <c r="Y215" s="68">
        <v>185</v>
      </c>
      <c r="Z215" s="68">
        <v>204</v>
      </c>
      <c r="AA215" s="68">
        <v>224</v>
      </c>
      <c r="AB215" s="68">
        <v>246</v>
      </c>
      <c r="AC215" s="101">
        <f>SUBTOTAL(9,Y215:AB217)</f>
        <v>1451</v>
      </c>
      <c r="AD215" s="631"/>
      <c r="AE215" s="631"/>
      <c r="AF215" s="631"/>
      <c r="AG215" s="631"/>
      <c r="AH215" s="631"/>
      <c r="AI215" s="103"/>
      <c r="AJ215" s="15" t="s">
        <v>930</v>
      </c>
      <c r="AK215" s="15" t="s">
        <v>931</v>
      </c>
      <c r="AL215" s="64" t="s">
        <v>976</v>
      </c>
      <c r="AM215" s="64"/>
      <c r="AN215" s="64"/>
      <c r="AO215" s="64"/>
      <c r="AP215" s="27"/>
      <c r="AQ215" s="27"/>
      <c r="AR215" s="27"/>
      <c r="AS215" s="27"/>
      <c r="AT215" s="27"/>
    </row>
    <row r="216" spans="1:46" ht="129.75" hidden="1" customHeight="1">
      <c r="A216" s="632">
        <v>109</v>
      </c>
      <c r="B216" s="612" t="s">
        <v>977</v>
      </c>
      <c r="C216" s="613" t="s">
        <v>978</v>
      </c>
      <c r="D216" s="613" t="s">
        <v>979</v>
      </c>
      <c r="E216" s="73" t="s">
        <v>97</v>
      </c>
      <c r="F216" s="74" t="s">
        <v>927</v>
      </c>
      <c r="G216" s="510" t="s">
        <v>980</v>
      </c>
      <c r="H216" s="633" t="s">
        <v>981</v>
      </c>
      <c r="I216" s="618" t="s">
        <v>982</v>
      </c>
      <c r="J216" s="12" t="s">
        <v>252</v>
      </c>
      <c r="K216" s="317" t="s">
        <v>534</v>
      </c>
      <c r="L216" s="76"/>
      <c r="M216" s="64" t="s">
        <v>102</v>
      </c>
      <c r="N216" s="64" t="s">
        <v>110</v>
      </c>
      <c r="O216" s="77">
        <v>45717</v>
      </c>
      <c r="P216" s="78">
        <v>46905</v>
      </c>
      <c r="Q216" s="63"/>
      <c r="R216" s="63">
        <v>0.5</v>
      </c>
      <c r="S216" s="63">
        <v>0.5</v>
      </c>
      <c r="T216" s="63"/>
      <c r="U216" s="63"/>
      <c r="V216" s="63">
        <v>1</v>
      </c>
      <c r="W216" s="67" t="s">
        <v>50</v>
      </c>
      <c r="X216" s="68"/>
      <c r="Y216" s="68">
        <v>106</v>
      </c>
      <c r="Z216" s="68">
        <v>116</v>
      </c>
      <c r="AA216" s="68">
        <v>131</v>
      </c>
      <c r="AB216" s="68">
        <v>144</v>
      </c>
      <c r="AC216" s="634"/>
      <c r="AD216" s="626">
        <v>9</v>
      </c>
      <c r="AE216" s="626">
        <v>9</v>
      </c>
      <c r="AF216" s="626">
        <v>0</v>
      </c>
      <c r="AG216" s="626">
        <v>0</v>
      </c>
      <c r="AH216" s="626">
        <v>0</v>
      </c>
      <c r="AI216" s="248"/>
      <c r="AJ216" s="15" t="s">
        <v>930</v>
      </c>
      <c r="AK216" s="15" t="s">
        <v>931</v>
      </c>
      <c r="AL216" s="64" t="s">
        <v>976</v>
      </c>
      <c r="AM216" s="64"/>
      <c r="AN216" s="64"/>
      <c r="AO216" s="64"/>
      <c r="AP216" s="27"/>
      <c r="AQ216" s="27"/>
      <c r="AR216" s="27"/>
      <c r="AS216" s="27"/>
      <c r="AT216" s="27"/>
    </row>
    <row r="217" spans="1:46" ht="129.75" hidden="1" customHeight="1">
      <c r="A217" s="635"/>
      <c r="B217" s="616"/>
      <c r="C217" s="617"/>
      <c r="D217" s="617"/>
      <c r="E217" s="80"/>
      <c r="F217" s="81"/>
      <c r="G217" s="510" t="s">
        <v>983</v>
      </c>
      <c r="H217" s="636"/>
      <c r="I217" s="618"/>
      <c r="J217" s="30"/>
      <c r="K217" s="317"/>
      <c r="L217" s="83"/>
      <c r="M217" s="64" t="s">
        <v>102</v>
      </c>
      <c r="N217" s="64" t="s">
        <v>110</v>
      </c>
      <c r="O217" s="77">
        <v>45717</v>
      </c>
      <c r="P217" s="78">
        <v>46905</v>
      </c>
      <c r="Q217" s="63"/>
      <c r="R217" s="63">
        <v>0.5</v>
      </c>
      <c r="S217" s="63">
        <v>0.5</v>
      </c>
      <c r="T217" s="63"/>
      <c r="U217" s="63"/>
      <c r="V217" s="63">
        <v>1</v>
      </c>
      <c r="W217" s="67" t="s">
        <v>50</v>
      </c>
      <c r="X217" s="68"/>
      <c r="Y217" s="68">
        <v>20</v>
      </c>
      <c r="Z217" s="68">
        <v>22</v>
      </c>
      <c r="AA217" s="68">
        <v>25</v>
      </c>
      <c r="AB217" s="68">
        <v>28</v>
      </c>
      <c r="AC217" s="637"/>
      <c r="AD217" s="626"/>
      <c r="AE217" s="626"/>
      <c r="AF217" s="626"/>
      <c r="AG217" s="626"/>
      <c r="AH217" s="626"/>
      <c r="AI217" s="260"/>
      <c r="AJ217" s="15" t="s">
        <v>930</v>
      </c>
      <c r="AK217" s="15" t="s">
        <v>931</v>
      </c>
      <c r="AL217" s="64" t="s">
        <v>976</v>
      </c>
      <c r="AM217" s="64"/>
      <c r="AN217" s="64"/>
      <c r="AO217" s="64"/>
      <c r="AP217" s="27"/>
      <c r="AQ217" s="27"/>
      <c r="AR217" s="27"/>
      <c r="AS217" s="27"/>
      <c r="AT217" s="27"/>
    </row>
    <row r="218" spans="1:46" ht="129.75" hidden="1" customHeight="1">
      <c r="A218" s="638"/>
      <c r="B218" s="620"/>
      <c r="C218" s="621"/>
      <c r="D218" s="621"/>
      <c r="E218" s="85"/>
      <c r="F218" s="86"/>
      <c r="G218" s="510" t="s">
        <v>984</v>
      </c>
      <c r="H218" s="639"/>
      <c r="I218" s="622"/>
      <c r="J218" s="42"/>
      <c r="K218" s="332"/>
      <c r="L218" s="88"/>
      <c r="M218" s="64" t="s">
        <v>217</v>
      </c>
      <c r="N218" s="64" t="s">
        <v>217</v>
      </c>
      <c r="O218" s="77">
        <v>45292</v>
      </c>
      <c r="P218" s="78">
        <v>46905</v>
      </c>
      <c r="Q218" s="64">
        <v>1</v>
      </c>
      <c r="R218" s="63"/>
      <c r="S218" s="63"/>
      <c r="T218" s="63"/>
      <c r="U218" s="63"/>
      <c r="V218" s="64">
        <v>1</v>
      </c>
      <c r="W218" s="90" t="s">
        <v>50</v>
      </c>
      <c r="X218" s="68">
        <v>28</v>
      </c>
      <c r="Y218" s="68"/>
      <c r="Z218" s="68"/>
      <c r="AA218" s="68"/>
      <c r="AB218" s="68"/>
      <c r="AC218" s="640">
        <f>SUBTOTAL(9,X218:AB219)</f>
        <v>33</v>
      </c>
      <c r="AD218" s="626"/>
      <c r="AE218" s="626"/>
      <c r="AF218" s="626"/>
      <c r="AG218" s="626"/>
      <c r="AH218" s="626"/>
      <c r="AI218" s="244"/>
      <c r="AJ218" s="15" t="s">
        <v>930</v>
      </c>
      <c r="AK218" s="15" t="s">
        <v>931</v>
      </c>
      <c r="AL218" s="64" t="s">
        <v>985</v>
      </c>
      <c r="AM218" s="64"/>
      <c r="AN218" s="64"/>
      <c r="AO218" s="64"/>
      <c r="AP218" s="27"/>
      <c r="AQ218" s="27"/>
      <c r="AR218" s="27"/>
      <c r="AS218" s="27"/>
      <c r="AT218" s="27"/>
    </row>
    <row r="219" spans="1:46" ht="129.75" hidden="1" customHeight="1">
      <c r="A219" s="10">
        <v>110</v>
      </c>
      <c r="B219" s="612" t="s">
        <v>986</v>
      </c>
      <c r="C219" s="613" t="s">
        <v>987</v>
      </c>
      <c r="D219" s="613" t="s">
        <v>987</v>
      </c>
      <c r="E219" s="73" t="s">
        <v>97</v>
      </c>
      <c r="F219" s="74" t="s">
        <v>927</v>
      </c>
      <c r="G219" s="57" t="s">
        <v>988</v>
      </c>
      <c r="H219" s="58"/>
      <c r="I219" s="618" t="s">
        <v>989</v>
      </c>
      <c r="J219" s="12" t="s">
        <v>990</v>
      </c>
      <c r="K219" s="317" t="s">
        <v>224</v>
      </c>
      <c r="L219" s="76"/>
      <c r="M219" s="64" t="s">
        <v>217</v>
      </c>
      <c r="N219" s="64" t="s">
        <v>217</v>
      </c>
      <c r="O219" s="77">
        <v>45292</v>
      </c>
      <c r="P219" s="78">
        <v>46905</v>
      </c>
      <c r="Q219" s="64">
        <v>1</v>
      </c>
      <c r="R219" s="63"/>
      <c r="S219" s="63"/>
      <c r="T219" s="63"/>
      <c r="U219" s="63"/>
      <c r="V219" s="64">
        <v>1</v>
      </c>
      <c r="W219" s="90" t="s">
        <v>50</v>
      </c>
      <c r="X219" s="68">
        <v>5</v>
      </c>
      <c r="Y219" s="68"/>
      <c r="Z219" s="68"/>
      <c r="AA219" s="68"/>
      <c r="AB219" s="68"/>
      <c r="AC219" s="157"/>
      <c r="AD219" s="619"/>
      <c r="AE219" s="619" t="s">
        <v>991</v>
      </c>
      <c r="AF219" s="619" t="s">
        <v>992</v>
      </c>
      <c r="AG219" s="641" t="s">
        <v>993</v>
      </c>
      <c r="AH219" s="623" t="s">
        <v>994</v>
      </c>
      <c r="AI219" s="260"/>
      <c r="AJ219" s="15" t="s">
        <v>930</v>
      </c>
      <c r="AK219" s="15" t="s">
        <v>931</v>
      </c>
      <c r="AL219" s="64" t="s">
        <v>985</v>
      </c>
      <c r="AM219" s="64"/>
      <c r="AN219" s="64"/>
      <c r="AO219" s="64"/>
      <c r="AP219" s="27"/>
      <c r="AQ219" s="27"/>
      <c r="AR219" s="27"/>
      <c r="AS219" s="27"/>
      <c r="AT219" s="27"/>
    </row>
    <row r="220" spans="1:46" ht="129.75" hidden="1" customHeight="1">
      <c r="A220" s="40"/>
      <c r="B220" s="620"/>
      <c r="C220" s="621"/>
      <c r="D220" s="621"/>
      <c r="E220" s="85"/>
      <c r="F220" s="86"/>
      <c r="G220" s="57" t="s">
        <v>995</v>
      </c>
      <c r="H220" s="58"/>
      <c r="I220" s="622"/>
      <c r="J220" s="42"/>
      <c r="K220" s="332"/>
      <c r="L220" s="88"/>
      <c r="M220" s="64" t="s">
        <v>102</v>
      </c>
      <c r="N220" s="64" t="s">
        <v>110</v>
      </c>
      <c r="O220" s="77">
        <v>45717</v>
      </c>
      <c r="P220" s="78">
        <v>46905</v>
      </c>
      <c r="Q220" s="63"/>
      <c r="R220" s="63">
        <v>1</v>
      </c>
      <c r="S220" s="63">
        <v>1</v>
      </c>
      <c r="T220" s="63">
        <v>1</v>
      </c>
      <c r="U220" s="63">
        <v>1</v>
      </c>
      <c r="V220" s="63">
        <v>1</v>
      </c>
      <c r="W220" s="67" t="s">
        <v>50</v>
      </c>
      <c r="X220" s="68">
        <v>0</v>
      </c>
      <c r="Y220" s="68">
        <v>185</v>
      </c>
      <c r="Z220" s="68">
        <v>204</v>
      </c>
      <c r="AA220" s="68">
        <v>224</v>
      </c>
      <c r="AB220" s="68">
        <v>246</v>
      </c>
      <c r="AC220" s="101">
        <f>SUM(X220:AB220)</f>
        <v>859</v>
      </c>
      <c r="AD220" s="623"/>
      <c r="AE220" s="623"/>
      <c r="AF220" s="623"/>
      <c r="AG220" s="642"/>
      <c r="AH220" s="626"/>
      <c r="AI220" s="244"/>
      <c r="AJ220" s="15" t="s">
        <v>930</v>
      </c>
      <c r="AK220" s="15" t="s">
        <v>931</v>
      </c>
      <c r="AL220" s="64" t="s">
        <v>976</v>
      </c>
      <c r="AM220" s="64"/>
      <c r="AN220" s="64"/>
      <c r="AO220" s="64"/>
      <c r="AP220" s="27"/>
      <c r="AQ220" s="27"/>
      <c r="AR220" s="27"/>
      <c r="AS220" s="27"/>
      <c r="AT220" s="27"/>
    </row>
    <row r="221" spans="1:46" ht="129.75" hidden="1" customHeight="1">
      <c r="A221" s="10">
        <v>111</v>
      </c>
      <c r="B221" s="612" t="s">
        <v>996</v>
      </c>
      <c r="C221" s="613" t="s">
        <v>997</v>
      </c>
      <c r="D221" s="613" t="s">
        <v>998</v>
      </c>
      <c r="E221" s="73" t="s">
        <v>97</v>
      </c>
      <c r="F221" s="74" t="s">
        <v>927</v>
      </c>
      <c r="G221" s="510" t="s">
        <v>999</v>
      </c>
      <c r="H221" s="633" t="s">
        <v>1000</v>
      </c>
      <c r="I221" s="618" t="s">
        <v>943</v>
      </c>
      <c r="J221" s="12" t="s">
        <v>252</v>
      </c>
      <c r="K221" s="317" t="s">
        <v>534</v>
      </c>
      <c r="L221" s="76"/>
      <c r="M221" s="64" t="s">
        <v>102</v>
      </c>
      <c r="N221" s="64" t="s">
        <v>110</v>
      </c>
      <c r="O221" s="77">
        <v>45717</v>
      </c>
      <c r="P221" s="78">
        <v>46905</v>
      </c>
      <c r="Q221" s="63"/>
      <c r="R221" s="63">
        <v>1</v>
      </c>
      <c r="S221" s="63">
        <v>1</v>
      </c>
      <c r="T221" s="63">
        <v>1</v>
      </c>
      <c r="U221" s="63">
        <v>1</v>
      </c>
      <c r="V221" s="63">
        <v>1</v>
      </c>
      <c r="W221" s="67" t="s">
        <v>50</v>
      </c>
      <c r="X221" s="68">
        <v>0</v>
      </c>
      <c r="Y221" s="68">
        <v>70</v>
      </c>
      <c r="Z221" s="68">
        <v>77</v>
      </c>
      <c r="AA221" s="68">
        <v>85</v>
      </c>
      <c r="AB221" s="68">
        <v>91</v>
      </c>
      <c r="AC221" s="174"/>
      <c r="AD221" s="615">
        <v>0</v>
      </c>
      <c r="AE221" s="615">
        <v>16</v>
      </c>
      <c r="AF221" s="615">
        <v>16</v>
      </c>
      <c r="AG221" s="643">
        <v>16</v>
      </c>
      <c r="AH221" s="623">
        <v>17</v>
      </c>
      <c r="AI221" s="248"/>
      <c r="AJ221" s="15" t="s">
        <v>930</v>
      </c>
      <c r="AK221" s="15" t="s">
        <v>931</v>
      </c>
      <c r="AL221" s="64" t="s">
        <v>976</v>
      </c>
      <c r="AM221" s="64"/>
      <c r="AN221" s="64"/>
      <c r="AO221" s="64"/>
      <c r="AP221" s="27"/>
      <c r="AQ221" s="27"/>
      <c r="AR221" s="27"/>
      <c r="AS221" s="27"/>
      <c r="AT221" s="27"/>
    </row>
    <row r="222" spans="1:46" ht="129.75" hidden="1" customHeight="1">
      <c r="A222" s="28"/>
      <c r="B222" s="616"/>
      <c r="C222" s="617"/>
      <c r="D222" s="617"/>
      <c r="E222" s="80"/>
      <c r="F222" s="81"/>
      <c r="G222" s="510" t="s">
        <v>1001</v>
      </c>
      <c r="H222" s="636"/>
      <c r="I222" s="618"/>
      <c r="J222" s="30"/>
      <c r="K222" s="317"/>
      <c r="L222" s="83"/>
      <c r="M222" s="64" t="s">
        <v>102</v>
      </c>
      <c r="N222" s="64" t="s">
        <v>110</v>
      </c>
      <c r="O222" s="77">
        <v>45717</v>
      </c>
      <c r="P222" s="78">
        <v>46905</v>
      </c>
      <c r="Q222" s="63"/>
      <c r="R222" s="63">
        <v>1</v>
      </c>
      <c r="S222" s="63">
        <v>1</v>
      </c>
      <c r="T222" s="63">
        <v>1</v>
      </c>
      <c r="U222" s="63">
        <v>1</v>
      </c>
      <c r="V222" s="63">
        <v>1</v>
      </c>
      <c r="W222" s="67" t="s">
        <v>50</v>
      </c>
      <c r="X222" s="68">
        <v>0</v>
      </c>
      <c r="Y222" s="68">
        <v>40</v>
      </c>
      <c r="Z222" s="68">
        <v>44</v>
      </c>
      <c r="AA222" s="68">
        <v>49</v>
      </c>
      <c r="AB222" s="68">
        <v>54</v>
      </c>
      <c r="AC222" s="157"/>
      <c r="AD222" s="619"/>
      <c r="AE222" s="619"/>
      <c r="AF222" s="619"/>
      <c r="AG222" s="641"/>
      <c r="AH222" s="626"/>
      <c r="AI222" s="260"/>
      <c r="AJ222" s="15" t="s">
        <v>930</v>
      </c>
      <c r="AK222" s="15" t="s">
        <v>931</v>
      </c>
      <c r="AL222" s="64" t="s">
        <v>976</v>
      </c>
      <c r="AM222" s="64"/>
      <c r="AN222" s="64"/>
      <c r="AO222" s="64"/>
      <c r="AP222" s="27"/>
      <c r="AQ222" s="27"/>
      <c r="AR222" s="27"/>
      <c r="AS222" s="27"/>
      <c r="AT222" s="27"/>
    </row>
    <row r="223" spans="1:46" ht="129.75" hidden="1" customHeight="1">
      <c r="A223" s="40"/>
      <c r="B223" s="620"/>
      <c r="C223" s="621"/>
      <c r="D223" s="621"/>
      <c r="E223" s="85"/>
      <c r="F223" s="86"/>
      <c r="G223" s="510" t="s">
        <v>1002</v>
      </c>
      <c r="H223" s="639"/>
      <c r="I223" s="622"/>
      <c r="J223" s="42"/>
      <c r="K223" s="332"/>
      <c r="L223" s="88"/>
      <c r="M223" s="63">
        <v>0</v>
      </c>
      <c r="N223" s="64">
        <v>2023</v>
      </c>
      <c r="O223" s="77">
        <v>45658</v>
      </c>
      <c r="P223" s="78">
        <v>46905</v>
      </c>
      <c r="Q223" s="63"/>
      <c r="R223" s="63">
        <v>1</v>
      </c>
      <c r="S223" s="63">
        <v>1</v>
      </c>
      <c r="T223" s="63">
        <v>1</v>
      </c>
      <c r="U223" s="63">
        <v>1</v>
      </c>
      <c r="V223" s="63">
        <v>1</v>
      </c>
      <c r="W223" s="67" t="s">
        <v>50</v>
      </c>
      <c r="X223" s="68">
        <v>0</v>
      </c>
      <c r="Y223" s="68">
        <v>185</v>
      </c>
      <c r="Z223" s="68">
        <v>204</v>
      </c>
      <c r="AA223" s="68">
        <v>224</v>
      </c>
      <c r="AB223" s="68">
        <v>246</v>
      </c>
      <c r="AC223" s="101">
        <f>SUBTOTAL(9,X223:AB225)</f>
        <v>1232</v>
      </c>
      <c r="AD223" s="619"/>
      <c r="AE223" s="619"/>
      <c r="AF223" s="619"/>
      <c r="AG223" s="641"/>
      <c r="AH223" s="615"/>
      <c r="AI223" s="244"/>
      <c r="AJ223" s="15" t="s">
        <v>930</v>
      </c>
      <c r="AK223" s="15" t="s">
        <v>931</v>
      </c>
      <c r="AL223" s="64" t="s">
        <v>932</v>
      </c>
      <c r="AM223" s="64"/>
      <c r="AN223" s="64"/>
      <c r="AO223" s="64"/>
      <c r="AP223" s="27"/>
      <c r="AQ223" s="27"/>
      <c r="AR223" s="27"/>
      <c r="AS223" s="27"/>
      <c r="AT223" s="27"/>
    </row>
    <row r="224" spans="1:46" ht="129.75" hidden="1" customHeight="1">
      <c r="A224" s="10">
        <v>112</v>
      </c>
      <c r="B224" s="612" t="s">
        <v>1003</v>
      </c>
      <c r="C224" s="613" t="s">
        <v>1004</v>
      </c>
      <c r="D224" s="613" t="s">
        <v>1005</v>
      </c>
      <c r="E224" s="73" t="s">
        <v>97</v>
      </c>
      <c r="F224" s="74" t="s">
        <v>927</v>
      </c>
      <c r="G224" s="510" t="s">
        <v>1006</v>
      </c>
      <c r="H224" s="58"/>
      <c r="I224" s="618" t="s">
        <v>929</v>
      </c>
      <c r="J224" s="12" t="s">
        <v>252</v>
      </c>
      <c r="K224" s="317" t="s">
        <v>534</v>
      </c>
      <c r="L224" s="76"/>
      <c r="M224" s="63">
        <v>0</v>
      </c>
      <c r="N224" s="64">
        <v>2023</v>
      </c>
      <c r="O224" s="77">
        <v>45658</v>
      </c>
      <c r="P224" s="78">
        <v>46905</v>
      </c>
      <c r="Q224" s="63"/>
      <c r="R224" s="63">
        <v>1</v>
      </c>
      <c r="S224" s="63">
        <v>1</v>
      </c>
      <c r="T224" s="63">
        <v>1</v>
      </c>
      <c r="U224" s="63">
        <v>1</v>
      </c>
      <c r="V224" s="63">
        <v>1</v>
      </c>
      <c r="W224" s="67" t="s">
        <v>50</v>
      </c>
      <c r="X224" s="68">
        <v>0</v>
      </c>
      <c r="Y224" s="68">
        <v>50</v>
      </c>
      <c r="Z224" s="68">
        <v>55</v>
      </c>
      <c r="AA224" s="68">
        <v>61</v>
      </c>
      <c r="AB224" s="68">
        <v>68</v>
      </c>
      <c r="AC224" s="634"/>
      <c r="AD224" s="626">
        <v>0</v>
      </c>
      <c r="AE224" s="626" t="s">
        <v>615</v>
      </c>
      <c r="AF224" s="626" t="s">
        <v>615</v>
      </c>
      <c r="AG224" s="626" t="s">
        <v>1007</v>
      </c>
      <c r="AH224" s="626" t="s">
        <v>1007</v>
      </c>
      <c r="AI224" s="248"/>
      <c r="AJ224" s="15" t="s">
        <v>930</v>
      </c>
      <c r="AK224" s="15" t="s">
        <v>931</v>
      </c>
      <c r="AL224" s="64" t="s">
        <v>932</v>
      </c>
      <c r="AM224" s="64"/>
      <c r="AN224" s="64"/>
      <c r="AO224" s="64"/>
      <c r="AP224" s="27"/>
      <c r="AQ224" s="27"/>
      <c r="AR224" s="27"/>
      <c r="AS224" s="27"/>
      <c r="AT224" s="27"/>
    </row>
    <row r="225" spans="1:46" ht="129.75" hidden="1" customHeight="1">
      <c r="A225" s="28"/>
      <c r="B225" s="616"/>
      <c r="C225" s="617"/>
      <c r="D225" s="617"/>
      <c r="E225" s="80"/>
      <c r="F225" s="81"/>
      <c r="G225" s="510" t="s">
        <v>1008</v>
      </c>
      <c r="H225" s="58"/>
      <c r="I225" s="618"/>
      <c r="J225" s="30"/>
      <c r="K225" s="317"/>
      <c r="L225" s="83"/>
      <c r="M225" s="63">
        <v>0</v>
      </c>
      <c r="N225" s="64">
        <v>2023</v>
      </c>
      <c r="O225" s="77">
        <v>45658</v>
      </c>
      <c r="P225" s="78">
        <v>46905</v>
      </c>
      <c r="Q225" s="63"/>
      <c r="R225" s="63">
        <v>1</v>
      </c>
      <c r="S225" s="63">
        <v>1</v>
      </c>
      <c r="T225" s="63">
        <v>1</v>
      </c>
      <c r="U225" s="63">
        <v>1</v>
      </c>
      <c r="V225" s="63">
        <v>1</v>
      </c>
      <c r="W225" s="67" t="s">
        <v>50</v>
      </c>
      <c r="X225" s="68">
        <v>0</v>
      </c>
      <c r="Y225" s="68">
        <v>30</v>
      </c>
      <c r="Z225" s="68">
        <v>33</v>
      </c>
      <c r="AA225" s="68">
        <v>36</v>
      </c>
      <c r="AB225" s="68">
        <v>40</v>
      </c>
      <c r="AC225" s="637"/>
      <c r="AD225" s="626"/>
      <c r="AE225" s="626"/>
      <c r="AF225" s="626"/>
      <c r="AG225" s="626"/>
      <c r="AH225" s="626"/>
      <c r="AI225" s="260"/>
      <c r="AJ225" s="15" t="s">
        <v>930</v>
      </c>
      <c r="AK225" s="15" t="s">
        <v>931</v>
      </c>
      <c r="AL225" s="64" t="s">
        <v>932</v>
      </c>
      <c r="AM225" s="64"/>
      <c r="AN225" s="64"/>
      <c r="AO225" s="64"/>
      <c r="AP225" s="27"/>
      <c r="AQ225" s="27"/>
      <c r="AR225" s="27"/>
      <c r="AS225" s="27"/>
      <c r="AT225" s="27"/>
    </row>
    <row r="226" spans="1:46" ht="129.75" hidden="1" customHeight="1">
      <c r="A226" s="40"/>
      <c r="B226" s="620"/>
      <c r="C226" s="621"/>
      <c r="D226" s="621"/>
      <c r="E226" s="85"/>
      <c r="F226" s="86"/>
      <c r="G226" s="510" t="s">
        <v>1009</v>
      </c>
      <c r="H226" s="58"/>
      <c r="I226" s="622"/>
      <c r="J226" s="42"/>
      <c r="K226" s="332"/>
      <c r="L226" s="88"/>
      <c r="M226" s="64" t="s">
        <v>102</v>
      </c>
      <c r="N226" s="64" t="s">
        <v>110</v>
      </c>
      <c r="O226" s="77">
        <v>45717</v>
      </c>
      <c r="P226" s="78">
        <v>46905</v>
      </c>
      <c r="Q226" s="63"/>
      <c r="R226" s="63">
        <v>1</v>
      </c>
      <c r="S226" s="63">
        <v>1</v>
      </c>
      <c r="T226" s="63">
        <v>1</v>
      </c>
      <c r="U226" s="63">
        <v>1</v>
      </c>
      <c r="V226" s="63">
        <v>1</v>
      </c>
      <c r="W226" s="67" t="s">
        <v>50</v>
      </c>
      <c r="X226" s="68">
        <v>0</v>
      </c>
      <c r="Y226" s="68">
        <v>185</v>
      </c>
      <c r="Z226" s="68">
        <v>204</v>
      </c>
      <c r="AA226" s="68">
        <v>224</v>
      </c>
      <c r="AB226" s="68">
        <v>246</v>
      </c>
      <c r="AC226" s="640">
        <f>SUBTOTAL(9,X226:AB228)</f>
        <v>1380</v>
      </c>
      <c r="AD226" s="626"/>
      <c r="AE226" s="626"/>
      <c r="AF226" s="626"/>
      <c r="AG226" s="626"/>
      <c r="AH226" s="626"/>
      <c r="AI226" s="244"/>
      <c r="AJ226" s="15" t="s">
        <v>930</v>
      </c>
      <c r="AK226" s="15" t="s">
        <v>931</v>
      </c>
      <c r="AL226" s="64" t="s">
        <v>946</v>
      </c>
      <c r="AM226" s="64"/>
      <c r="AN226" s="64"/>
      <c r="AO226" s="64"/>
      <c r="AP226" s="27"/>
      <c r="AQ226" s="27"/>
      <c r="AR226" s="27"/>
      <c r="AS226" s="27"/>
      <c r="AT226" s="27"/>
    </row>
    <row r="227" spans="1:46" ht="129.75" hidden="1" customHeight="1">
      <c r="A227" s="10">
        <v>113</v>
      </c>
      <c r="B227" s="612" t="s">
        <v>1010</v>
      </c>
      <c r="C227" s="613" t="s">
        <v>1011</v>
      </c>
      <c r="D227" s="613" t="s">
        <v>1012</v>
      </c>
      <c r="E227" s="73" t="s">
        <v>97</v>
      </c>
      <c r="F227" s="74" t="s">
        <v>927</v>
      </c>
      <c r="G227" s="510" t="s">
        <v>1013</v>
      </c>
      <c r="H227" s="58"/>
      <c r="I227" s="618" t="s">
        <v>943</v>
      </c>
      <c r="J227" s="12" t="s">
        <v>252</v>
      </c>
      <c r="K227" s="317" t="s">
        <v>534</v>
      </c>
      <c r="L227" s="76"/>
      <c r="M227" s="64" t="s">
        <v>102</v>
      </c>
      <c r="N227" s="64" t="s">
        <v>110</v>
      </c>
      <c r="O227" s="77">
        <v>45717</v>
      </c>
      <c r="P227" s="78">
        <v>46905</v>
      </c>
      <c r="Q227" s="63"/>
      <c r="R227" s="63">
        <v>1</v>
      </c>
      <c r="S227" s="63">
        <v>1</v>
      </c>
      <c r="T227" s="63">
        <v>1</v>
      </c>
      <c r="U227" s="63">
        <v>1</v>
      </c>
      <c r="V227" s="63">
        <v>1</v>
      </c>
      <c r="W227" s="67" t="s">
        <v>50</v>
      </c>
      <c r="X227" s="68">
        <v>0</v>
      </c>
      <c r="Y227" s="68">
        <v>72</v>
      </c>
      <c r="Z227" s="68">
        <v>79</v>
      </c>
      <c r="AA227" s="68">
        <v>87</v>
      </c>
      <c r="AB227" s="68">
        <v>96</v>
      </c>
      <c r="AC227" s="174"/>
      <c r="AD227" s="615"/>
      <c r="AE227" s="615">
        <v>2</v>
      </c>
      <c r="AF227" s="615">
        <v>2</v>
      </c>
      <c r="AG227" s="615">
        <v>2</v>
      </c>
      <c r="AH227" s="615">
        <v>2</v>
      </c>
      <c r="AI227" s="248"/>
      <c r="AJ227" s="15" t="s">
        <v>930</v>
      </c>
      <c r="AK227" s="15" t="s">
        <v>931</v>
      </c>
      <c r="AL227" s="64" t="s">
        <v>946</v>
      </c>
      <c r="AM227" s="64"/>
      <c r="AN227" s="64"/>
      <c r="AO227" s="64"/>
      <c r="AP227" s="27"/>
      <c r="AQ227" s="27"/>
      <c r="AR227" s="27"/>
      <c r="AS227" s="27"/>
      <c r="AT227" s="27"/>
    </row>
    <row r="228" spans="1:46" ht="129.75" hidden="1" customHeight="1">
      <c r="A228" s="28"/>
      <c r="B228" s="616"/>
      <c r="C228" s="617"/>
      <c r="D228" s="617"/>
      <c r="E228" s="80"/>
      <c r="F228" s="81"/>
      <c r="G228" s="510" t="s">
        <v>1014</v>
      </c>
      <c r="H228" s="58"/>
      <c r="I228" s="618"/>
      <c r="J228" s="30"/>
      <c r="K228" s="317"/>
      <c r="L228" s="83"/>
      <c r="M228" s="64" t="s">
        <v>102</v>
      </c>
      <c r="N228" s="64" t="s">
        <v>110</v>
      </c>
      <c r="O228" s="77">
        <v>45717</v>
      </c>
      <c r="P228" s="78">
        <v>46905</v>
      </c>
      <c r="Q228" s="63"/>
      <c r="R228" s="63">
        <v>1</v>
      </c>
      <c r="S228" s="63">
        <v>1</v>
      </c>
      <c r="T228" s="63">
        <v>1</v>
      </c>
      <c r="U228" s="63">
        <v>1</v>
      </c>
      <c r="V228" s="63">
        <v>1</v>
      </c>
      <c r="W228" s="67" t="s">
        <v>50</v>
      </c>
      <c r="X228" s="68">
        <v>0</v>
      </c>
      <c r="Y228" s="68">
        <v>40</v>
      </c>
      <c r="Z228" s="68">
        <v>44</v>
      </c>
      <c r="AA228" s="68">
        <v>49</v>
      </c>
      <c r="AB228" s="68">
        <v>54</v>
      </c>
      <c r="AC228" s="157"/>
      <c r="AD228" s="619"/>
      <c r="AE228" s="619"/>
      <c r="AF228" s="619"/>
      <c r="AG228" s="619"/>
      <c r="AH228" s="619"/>
      <c r="AI228" s="158"/>
      <c r="AJ228" s="15" t="s">
        <v>930</v>
      </c>
      <c r="AK228" s="15" t="s">
        <v>931</v>
      </c>
      <c r="AL228" s="64" t="s">
        <v>946</v>
      </c>
      <c r="AM228" s="64"/>
      <c r="AN228" s="64"/>
      <c r="AO228" s="64"/>
      <c r="AP228" s="27"/>
      <c r="AQ228" s="27"/>
      <c r="AR228" s="27"/>
      <c r="AS228" s="27"/>
      <c r="AT228" s="27"/>
    </row>
    <row r="229" spans="1:46" ht="129.75" hidden="1" customHeight="1">
      <c r="A229" s="40"/>
      <c r="B229" s="620"/>
      <c r="C229" s="621"/>
      <c r="D229" s="621"/>
      <c r="E229" s="85"/>
      <c r="F229" s="86"/>
      <c r="G229" s="510" t="s">
        <v>1015</v>
      </c>
      <c r="H229" s="644"/>
      <c r="I229" s="622"/>
      <c r="J229" s="42"/>
      <c r="K229" s="332"/>
      <c r="L229" s="88"/>
      <c r="M229" s="64" t="s">
        <v>102</v>
      </c>
      <c r="N229" s="64" t="s">
        <v>110</v>
      </c>
      <c r="O229" s="77">
        <v>45717</v>
      </c>
      <c r="P229" s="78">
        <v>46905</v>
      </c>
      <c r="Q229" s="63"/>
      <c r="R229" s="63">
        <v>1</v>
      </c>
      <c r="S229" s="63">
        <v>1</v>
      </c>
      <c r="T229" s="63">
        <v>1</v>
      </c>
      <c r="U229" s="63">
        <v>1</v>
      </c>
      <c r="V229" s="63">
        <v>1</v>
      </c>
      <c r="W229" s="67" t="s">
        <v>50</v>
      </c>
      <c r="X229" s="68">
        <v>0</v>
      </c>
      <c r="Y229" s="68">
        <v>185</v>
      </c>
      <c r="Z229" s="68">
        <v>204</v>
      </c>
      <c r="AA229" s="68">
        <v>224</v>
      </c>
      <c r="AB229" s="68">
        <v>246</v>
      </c>
      <c r="AC229" s="101">
        <f>SUBTOTAL(9,X229:AB231)</f>
        <v>1325</v>
      </c>
      <c r="AD229" s="623"/>
      <c r="AE229" s="623"/>
      <c r="AF229" s="623"/>
      <c r="AG229" s="623"/>
      <c r="AH229" s="623"/>
      <c r="AI229" s="103"/>
      <c r="AJ229" s="15" t="s">
        <v>930</v>
      </c>
      <c r="AK229" s="15" t="s">
        <v>931</v>
      </c>
      <c r="AL229" s="64" t="s">
        <v>1016</v>
      </c>
      <c r="AM229" s="64"/>
      <c r="AN229" s="64"/>
      <c r="AO229" s="64"/>
      <c r="AP229" s="27"/>
      <c r="AQ229" s="27"/>
      <c r="AR229" s="27"/>
      <c r="AS229" s="27"/>
      <c r="AT229" s="27"/>
    </row>
    <row r="230" spans="1:46" ht="129.75" hidden="1" customHeight="1">
      <c r="A230" s="10">
        <v>114</v>
      </c>
      <c r="B230" s="612" t="s">
        <v>1017</v>
      </c>
      <c r="C230" s="613" t="s">
        <v>1018</v>
      </c>
      <c r="D230" s="613" t="s">
        <v>1019</v>
      </c>
      <c r="E230" s="73" t="s">
        <v>97</v>
      </c>
      <c r="F230" s="74" t="s">
        <v>927</v>
      </c>
      <c r="G230" s="510" t="s">
        <v>1020</v>
      </c>
      <c r="H230" s="627" t="s">
        <v>1021</v>
      </c>
      <c r="I230" s="618" t="s">
        <v>1022</v>
      </c>
      <c r="J230" s="12" t="s">
        <v>1023</v>
      </c>
      <c r="K230" s="317" t="s">
        <v>128</v>
      </c>
      <c r="L230" s="76"/>
      <c r="M230" s="64" t="s">
        <v>102</v>
      </c>
      <c r="N230" s="64" t="s">
        <v>110</v>
      </c>
      <c r="O230" s="77">
        <v>45717</v>
      </c>
      <c r="P230" s="78">
        <v>46905</v>
      </c>
      <c r="Q230" s="63"/>
      <c r="R230" s="63">
        <v>1</v>
      </c>
      <c r="S230" s="63">
        <v>1</v>
      </c>
      <c r="T230" s="63">
        <v>1</v>
      </c>
      <c r="U230" s="63">
        <v>1</v>
      </c>
      <c r="V230" s="63">
        <v>1</v>
      </c>
      <c r="W230" s="67" t="s">
        <v>50</v>
      </c>
      <c r="X230" s="68">
        <v>0</v>
      </c>
      <c r="Y230" s="68">
        <v>60</v>
      </c>
      <c r="Z230" s="68">
        <v>66</v>
      </c>
      <c r="AA230" s="68">
        <v>73</v>
      </c>
      <c r="AB230" s="68">
        <v>80</v>
      </c>
      <c r="AC230" s="174"/>
      <c r="AD230" s="615">
        <v>0</v>
      </c>
      <c r="AE230" s="615">
        <v>15</v>
      </c>
      <c r="AF230" s="615">
        <v>15</v>
      </c>
      <c r="AG230" s="615">
        <v>16</v>
      </c>
      <c r="AH230" s="615">
        <v>16</v>
      </c>
      <c r="AI230" s="227"/>
      <c r="AJ230" s="15" t="s">
        <v>930</v>
      </c>
      <c r="AK230" s="15" t="s">
        <v>931</v>
      </c>
      <c r="AL230" s="64" t="s">
        <v>1016</v>
      </c>
      <c r="AM230" s="64"/>
      <c r="AN230" s="64"/>
      <c r="AO230" s="64"/>
      <c r="AP230" s="27"/>
      <c r="AQ230" s="27"/>
      <c r="AR230" s="27"/>
      <c r="AS230" s="27"/>
      <c r="AT230" s="27"/>
    </row>
    <row r="231" spans="1:46" ht="129.75" hidden="1" customHeight="1">
      <c r="A231" s="28"/>
      <c r="B231" s="616"/>
      <c r="C231" s="617"/>
      <c r="D231" s="617"/>
      <c r="E231" s="80"/>
      <c r="F231" s="81"/>
      <c r="G231" s="510" t="s">
        <v>1024</v>
      </c>
      <c r="H231" s="645" t="s">
        <v>1025</v>
      </c>
      <c r="I231" s="618"/>
      <c r="J231" s="30"/>
      <c r="K231" s="317"/>
      <c r="L231" s="83"/>
      <c r="M231" s="64" t="s">
        <v>102</v>
      </c>
      <c r="N231" s="64" t="s">
        <v>110</v>
      </c>
      <c r="O231" s="77">
        <v>45717</v>
      </c>
      <c r="P231" s="78">
        <v>46905</v>
      </c>
      <c r="Q231" s="63"/>
      <c r="R231" s="63">
        <v>1</v>
      </c>
      <c r="S231" s="63">
        <v>1</v>
      </c>
      <c r="T231" s="63">
        <v>1</v>
      </c>
      <c r="U231" s="63">
        <v>1</v>
      </c>
      <c r="V231" s="63">
        <v>1</v>
      </c>
      <c r="W231" s="67" t="s">
        <v>50</v>
      </c>
      <c r="X231" s="68">
        <v>0</v>
      </c>
      <c r="Y231" s="68">
        <v>40</v>
      </c>
      <c r="Z231" s="68">
        <v>44</v>
      </c>
      <c r="AA231" s="68">
        <v>49</v>
      </c>
      <c r="AB231" s="68">
        <v>54</v>
      </c>
      <c r="AC231" s="157"/>
      <c r="AD231" s="619"/>
      <c r="AE231" s="619"/>
      <c r="AF231" s="619"/>
      <c r="AG231" s="619"/>
      <c r="AH231" s="619"/>
      <c r="AI231" s="158"/>
      <c r="AJ231" s="15" t="s">
        <v>930</v>
      </c>
      <c r="AK231" s="15" t="s">
        <v>931</v>
      </c>
      <c r="AL231" s="64" t="s">
        <v>1016</v>
      </c>
      <c r="AM231" s="64"/>
      <c r="AN231" s="64"/>
      <c r="AO231" s="64"/>
      <c r="AP231" s="27"/>
      <c r="AQ231" s="27"/>
      <c r="AR231" s="27"/>
      <c r="AS231" s="27"/>
      <c r="AT231" s="27"/>
    </row>
    <row r="232" spans="1:46" ht="129.75" hidden="1" customHeight="1">
      <c r="A232" s="40"/>
      <c r="B232" s="620"/>
      <c r="C232" s="621"/>
      <c r="D232" s="621"/>
      <c r="E232" s="85"/>
      <c r="F232" s="86"/>
      <c r="G232" s="510" t="s">
        <v>1026</v>
      </c>
      <c r="H232" s="629"/>
      <c r="I232" s="622"/>
      <c r="J232" s="42"/>
      <c r="K232" s="332"/>
      <c r="L232" s="88"/>
      <c r="M232" s="64" t="s">
        <v>102</v>
      </c>
      <c r="N232" s="64" t="s">
        <v>110</v>
      </c>
      <c r="O232" s="77">
        <v>45717</v>
      </c>
      <c r="P232" s="78">
        <v>46905</v>
      </c>
      <c r="Q232" s="63"/>
      <c r="R232" s="63">
        <v>1</v>
      </c>
      <c r="S232" s="63">
        <v>1</v>
      </c>
      <c r="T232" s="63"/>
      <c r="U232" s="63"/>
      <c r="V232" s="63">
        <v>1</v>
      </c>
      <c r="W232" s="67" t="s">
        <v>50</v>
      </c>
      <c r="X232" s="68">
        <v>0</v>
      </c>
      <c r="Y232" s="68">
        <v>185</v>
      </c>
      <c r="Z232" s="68">
        <v>204</v>
      </c>
      <c r="AA232" s="68">
        <v>224</v>
      </c>
      <c r="AB232" s="68">
        <v>246</v>
      </c>
      <c r="AC232" s="101">
        <f>SUBTOTAL(9,X232:AB234)</f>
        <v>1277</v>
      </c>
      <c r="AD232" s="623"/>
      <c r="AE232" s="623"/>
      <c r="AF232" s="623"/>
      <c r="AG232" s="623"/>
      <c r="AH232" s="623"/>
      <c r="AI232" s="103"/>
      <c r="AJ232" s="15" t="s">
        <v>930</v>
      </c>
      <c r="AK232" s="15" t="s">
        <v>931</v>
      </c>
      <c r="AL232" s="64" t="s">
        <v>1027</v>
      </c>
      <c r="AM232" s="64"/>
      <c r="AN232" s="64"/>
      <c r="AO232" s="64"/>
      <c r="AP232" s="27"/>
      <c r="AQ232" s="27"/>
      <c r="AR232" s="27"/>
      <c r="AS232" s="27"/>
      <c r="AT232" s="27"/>
    </row>
    <row r="233" spans="1:46" ht="129.75" hidden="1" customHeight="1">
      <c r="A233" s="10">
        <v>115</v>
      </c>
      <c r="B233" s="612" t="s">
        <v>1028</v>
      </c>
      <c r="C233" s="613" t="s">
        <v>1029</v>
      </c>
      <c r="D233" s="613" t="s">
        <v>1030</v>
      </c>
      <c r="E233" s="73" t="s">
        <v>97</v>
      </c>
      <c r="F233" s="74" t="s">
        <v>927</v>
      </c>
      <c r="G233" s="510" t="s">
        <v>1020</v>
      </c>
      <c r="H233" s="58"/>
      <c r="I233" s="618" t="s">
        <v>989</v>
      </c>
      <c r="J233" s="12" t="s">
        <v>990</v>
      </c>
      <c r="K233" s="317" t="s">
        <v>224</v>
      </c>
      <c r="L233" s="76"/>
      <c r="M233" s="64" t="s">
        <v>102</v>
      </c>
      <c r="N233" s="64" t="s">
        <v>110</v>
      </c>
      <c r="O233" s="77">
        <v>45717</v>
      </c>
      <c r="P233" s="78">
        <v>46905</v>
      </c>
      <c r="Q233" s="63"/>
      <c r="R233" s="63">
        <v>1</v>
      </c>
      <c r="S233" s="63">
        <v>1</v>
      </c>
      <c r="T233" s="63"/>
      <c r="U233" s="63"/>
      <c r="V233" s="63">
        <v>1</v>
      </c>
      <c r="W233" s="67" t="s">
        <v>50</v>
      </c>
      <c r="X233" s="68">
        <v>0</v>
      </c>
      <c r="Y233" s="68">
        <v>50</v>
      </c>
      <c r="Z233" s="68">
        <v>55</v>
      </c>
      <c r="AA233" s="68">
        <v>60</v>
      </c>
      <c r="AB233" s="68">
        <v>66</v>
      </c>
      <c r="AC233" s="174"/>
      <c r="AD233" s="70"/>
      <c r="AE233" s="70"/>
      <c r="AF233" s="70"/>
      <c r="AG233" s="70"/>
      <c r="AH233" s="70"/>
      <c r="AI233" s="227"/>
      <c r="AJ233" s="15" t="s">
        <v>930</v>
      </c>
      <c r="AK233" s="15" t="s">
        <v>931</v>
      </c>
      <c r="AL233" s="64" t="s">
        <v>1027</v>
      </c>
      <c r="AM233" s="64"/>
      <c r="AN233" s="64"/>
      <c r="AO233" s="64"/>
      <c r="AP233" s="27"/>
      <c r="AQ233" s="27"/>
      <c r="AR233" s="27"/>
      <c r="AS233" s="27"/>
      <c r="AT233" s="27"/>
    </row>
    <row r="234" spans="1:46" ht="129.75" hidden="1" customHeight="1">
      <c r="A234" s="28"/>
      <c r="B234" s="616"/>
      <c r="C234" s="617"/>
      <c r="D234" s="617"/>
      <c r="E234" s="80"/>
      <c r="F234" s="81"/>
      <c r="G234" s="510" t="s">
        <v>1031</v>
      </c>
      <c r="H234" s="58"/>
      <c r="I234" s="618"/>
      <c r="J234" s="30"/>
      <c r="K234" s="317"/>
      <c r="L234" s="83"/>
      <c r="M234" s="64" t="s">
        <v>102</v>
      </c>
      <c r="N234" s="64" t="s">
        <v>110</v>
      </c>
      <c r="O234" s="77">
        <v>45717</v>
      </c>
      <c r="P234" s="78">
        <v>46905</v>
      </c>
      <c r="Q234" s="63"/>
      <c r="R234" s="63">
        <v>1</v>
      </c>
      <c r="S234" s="63">
        <v>1</v>
      </c>
      <c r="T234" s="63"/>
      <c r="U234" s="63"/>
      <c r="V234" s="63">
        <v>1</v>
      </c>
      <c r="W234" s="67" t="s">
        <v>50</v>
      </c>
      <c r="X234" s="68">
        <v>0</v>
      </c>
      <c r="Y234" s="68">
        <v>40</v>
      </c>
      <c r="Z234" s="68">
        <v>44</v>
      </c>
      <c r="AA234" s="68">
        <v>49</v>
      </c>
      <c r="AB234" s="68">
        <v>54</v>
      </c>
      <c r="AC234" s="157"/>
      <c r="AD234" s="70"/>
      <c r="AE234" s="70" t="s">
        <v>1032</v>
      </c>
      <c r="AF234" s="70" t="s">
        <v>1032</v>
      </c>
      <c r="AG234" s="70" t="s">
        <v>1032</v>
      </c>
      <c r="AH234" s="70" t="s">
        <v>1032</v>
      </c>
      <c r="AI234" s="158"/>
      <c r="AJ234" s="15" t="s">
        <v>930</v>
      </c>
      <c r="AK234" s="15" t="s">
        <v>931</v>
      </c>
      <c r="AL234" s="64" t="s">
        <v>1027</v>
      </c>
      <c r="AM234" s="64"/>
      <c r="AN234" s="64"/>
      <c r="AO234" s="64"/>
      <c r="AP234" s="27"/>
      <c r="AQ234" s="27"/>
      <c r="AR234" s="27"/>
      <c r="AS234" s="27"/>
      <c r="AT234" s="27"/>
    </row>
    <row r="235" spans="1:46" ht="129.75" hidden="1" customHeight="1">
      <c r="A235" s="40"/>
      <c r="B235" s="620"/>
      <c r="C235" s="621"/>
      <c r="D235" s="621"/>
      <c r="E235" s="85"/>
      <c r="F235" s="86"/>
      <c r="G235" s="510" t="s">
        <v>1033</v>
      </c>
      <c r="H235" s="58"/>
      <c r="I235" s="622"/>
      <c r="J235" s="42"/>
      <c r="K235" s="332"/>
      <c r="L235" s="88"/>
      <c r="M235" s="64" t="s">
        <v>102</v>
      </c>
      <c r="N235" s="64" t="s">
        <v>110</v>
      </c>
      <c r="O235" s="77">
        <v>45717</v>
      </c>
      <c r="P235" s="78">
        <v>46905</v>
      </c>
      <c r="Q235" s="63"/>
      <c r="R235" s="64">
        <v>2</v>
      </c>
      <c r="S235" s="64">
        <v>2</v>
      </c>
      <c r="T235" s="64">
        <v>2</v>
      </c>
      <c r="U235" s="64">
        <v>2</v>
      </c>
      <c r="V235" s="64">
        <v>24</v>
      </c>
      <c r="W235" s="90" t="s">
        <v>50</v>
      </c>
      <c r="X235" s="68">
        <v>0</v>
      </c>
      <c r="Y235" s="68">
        <v>185</v>
      </c>
      <c r="Z235" s="68">
        <v>204</v>
      </c>
      <c r="AA235" s="68">
        <v>224</v>
      </c>
      <c r="AB235" s="68">
        <v>246</v>
      </c>
      <c r="AC235" s="101">
        <f>SUBTOTAL(9,X235:AB237)</f>
        <v>1509</v>
      </c>
      <c r="AD235" s="70"/>
      <c r="AE235" s="70"/>
      <c r="AF235" s="70"/>
      <c r="AG235" s="70"/>
      <c r="AH235" s="70"/>
      <c r="AI235" s="103"/>
      <c r="AJ235" s="15" t="s">
        <v>930</v>
      </c>
      <c r="AK235" s="15" t="s">
        <v>931</v>
      </c>
      <c r="AL235" s="64" t="s">
        <v>946</v>
      </c>
      <c r="AM235" s="64"/>
      <c r="AN235" s="64"/>
      <c r="AO235" s="64"/>
      <c r="AP235" s="27"/>
      <c r="AQ235" s="27"/>
      <c r="AR235" s="27"/>
      <c r="AS235" s="27"/>
      <c r="AT235" s="27"/>
    </row>
    <row r="236" spans="1:46" ht="105" hidden="1" customHeight="1">
      <c r="A236" s="10">
        <v>116</v>
      </c>
      <c r="B236" s="612" t="s">
        <v>1034</v>
      </c>
      <c r="C236" s="613" t="s">
        <v>1035</v>
      </c>
      <c r="D236" s="613" t="s">
        <v>1036</v>
      </c>
      <c r="E236" s="73" t="s">
        <v>97</v>
      </c>
      <c r="F236" s="74" t="s">
        <v>927</v>
      </c>
      <c r="G236" s="510" t="s">
        <v>1037</v>
      </c>
      <c r="H236" s="58"/>
      <c r="I236" s="618" t="s">
        <v>929</v>
      </c>
      <c r="J236" s="12" t="s">
        <v>252</v>
      </c>
      <c r="K236" s="317" t="s">
        <v>534</v>
      </c>
      <c r="L236" s="76"/>
      <c r="M236" s="64" t="s">
        <v>102</v>
      </c>
      <c r="N236" s="64" t="s">
        <v>110</v>
      </c>
      <c r="O236" s="77">
        <v>45717</v>
      </c>
      <c r="P236" s="78">
        <v>46905</v>
      </c>
      <c r="Q236" s="63"/>
      <c r="R236" s="64">
        <v>2</v>
      </c>
      <c r="S236" s="64">
        <v>2</v>
      </c>
      <c r="T236" s="64">
        <v>2</v>
      </c>
      <c r="U236" s="64">
        <v>2</v>
      </c>
      <c r="V236" s="64">
        <v>24</v>
      </c>
      <c r="W236" s="90" t="s">
        <v>50</v>
      </c>
      <c r="X236" s="68">
        <v>0</v>
      </c>
      <c r="Y236" s="68">
        <v>100</v>
      </c>
      <c r="Z236" s="68">
        <v>110</v>
      </c>
      <c r="AA236" s="68">
        <v>121</v>
      </c>
      <c r="AB236" s="68">
        <v>132</v>
      </c>
      <c r="AC236" s="174"/>
      <c r="AD236" s="615">
        <v>0</v>
      </c>
      <c r="AE236" s="615">
        <v>2</v>
      </c>
      <c r="AF236" s="615">
        <v>2</v>
      </c>
      <c r="AG236" s="615">
        <v>2</v>
      </c>
      <c r="AH236" s="615">
        <v>2</v>
      </c>
      <c r="AI236" s="227"/>
      <c r="AJ236" s="15" t="s">
        <v>930</v>
      </c>
      <c r="AK236" s="15" t="s">
        <v>931</v>
      </c>
      <c r="AL236" s="64" t="s">
        <v>946</v>
      </c>
      <c r="AM236" s="64"/>
      <c r="AN236" s="64"/>
      <c r="AO236" s="64"/>
      <c r="AP236" s="27"/>
      <c r="AQ236" s="27"/>
      <c r="AR236" s="27"/>
      <c r="AS236" s="27"/>
      <c r="AT236" s="27"/>
    </row>
    <row r="237" spans="1:46" ht="91.5" hidden="1" customHeight="1">
      <c r="A237" s="28"/>
      <c r="B237" s="616"/>
      <c r="C237" s="617"/>
      <c r="D237" s="617"/>
      <c r="E237" s="80"/>
      <c r="F237" s="81"/>
      <c r="G237" s="510" t="s">
        <v>1038</v>
      </c>
      <c r="H237" s="58"/>
      <c r="I237" s="618"/>
      <c r="J237" s="30"/>
      <c r="K237" s="317"/>
      <c r="L237" s="83"/>
      <c r="M237" s="64" t="s">
        <v>102</v>
      </c>
      <c r="N237" s="64" t="s">
        <v>110</v>
      </c>
      <c r="O237" s="77">
        <v>45717</v>
      </c>
      <c r="P237" s="78">
        <v>46905</v>
      </c>
      <c r="Q237" s="63"/>
      <c r="R237" s="64">
        <v>2</v>
      </c>
      <c r="S237" s="64">
        <v>2</v>
      </c>
      <c r="T237" s="64">
        <v>2</v>
      </c>
      <c r="U237" s="64">
        <v>2</v>
      </c>
      <c r="V237" s="64">
        <v>24</v>
      </c>
      <c r="W237" s="90" t="s">
        <v>50</v>
      </c>
      <c r="X237" s="68">
        <v>0</v>
      </c>
      <c r="Y237" s="68">
        <v>40</v>
      </c>
      <c r="Z237" s="68">
        <v>44</v>
      </c>
      <c r="AA237" s="68">
        <v>49</v>
      </c>
      <c r="AB237" s="68">
        <v>54</v>
      </c>
      <c r="AC237" s="157"/>
      <c r="AD237" s="619"/>
      <c r="AE237" s="619"/>
      <c r="AF237" s="619"/>
      <c r="AG237" s="619"/>
      <c r="AH237" s="619"/>
      <c r="AI237" s="158"/>
      <c r="AJ237" s="15" t="s">
        <v>930</v>
      </c>
      <c r="AK237" s="15" t="s">
        <v>931</v>
      </c>
      <c r="AL237" s="64" t="s">
        <v>946</v>
      </c>
      <c r="AM237" s="64"/>
      <c r="AN237" s="64"/>
      <c r="AO237" s="64"/>
      <c r="AP237" s="27"/>
      <c r="AQ237" s="27"/>
      <c r="AR237" s="27"/>
      <c r="AS237" s="27"/>
      <c r="AT237" s="27"/>
    </row>
    <row r="238" spans="1:46" ht="72" hidden="1" customHeight="1">
      <c r="A238" s="40"/>
      <c r="B238" s="620"/>
      <c r="C238" s="621"/>
      <c r="D238" s="621"/>
      <c r="E238" s="85"/>
      <c r="F238" s="86"/>
      <c r="G238" s="510" t="s">
        <v>1039</v>
      </c>
      <c r="H238" s="58"/>
      <c r="I238" s="618"/>
      <c r="J238" s="42"/>
      <c r="K238" s="317"/>
      <c r="L238" s="88"/>
      <c r="M238" s="64">
        <v>0</v>
      </c>
      <c r="N238" s="64">
        <v>2023</v>
      </c>
      <c r="O238" s="77">
        <v>45444</v>
      </c>
      <c r="P238" s="78">
        <v>46905</v>
      </c>
      <c r="Q238" s="64">
        <v>4</v>
      </c>
      <c r="R238" s="64">
        <v>4</v>
      </c>
      <c r="S238" s="64">
        <v>4</v>
      </c>
      <c r="T238" s="64">
        <v>4</v>
      </c>
      <c r="U238" s="64">
        <v>4</v>
      </c>
      <c r="V238" s="64">
        <v>52</v>
      </c>
      <c r="W238" s="90" t="s">
        <v>50</v>
      </c>
      <c r="X238" s="68">
        <v>168</v>
      </c>
      <c r="Y238" s="68">
        <v>184.8</v>
      </c>
      <c r="Z238" s="68">
        <v>203</v>
      </c>
      <c r="AA238" s="68">
        <v>223</v>
      </c>
      <c r="AB238" s="68">
        <v>245</v>
      </c>
      <c r="AC238" s="646">
        <f>SUBTOTAL(9,X238:AB241)</f>
        <v>2146.8000000000002</v>
      </c>
      <c r="AD238" s="623"/>
      <c r="AE238" s="623"/>
      <c r="AF238" s="623"/>
      <c r="AG238" s="623"/>
      <c r="AH238" s="623"/>
      <c r="AI238" s="103"/>
      <c r="AJ238" s="15" t="s">
        <v>930</v>
      </c>
      <c r="AK238" s="15" t="s">
        <v>931</v>
      </c>
      <c r="AL238" s="64" t="s">
        <v>946</v>
      </c>
      <c r="AM238" s="64"/>
      <c r="AN238" s="64"/>
      <c r="AO238" s="64"/>
      <c r="AP238" s="27"/>
      <c r="AQ238" s="27"/>
      <c r="AR238" s="27"/>
      <c r="AS238" s="27"/>
      <c r="AT238" s="27"/>
    </row>
    <row r="239" spans="1:46" ht="129.75" hidden="1" customHeight="1">
      <c r="A239" s="28"/>
      <c r="B239" s="647"/>
      <c r="C239" s="648"/>
      <c r="D239" s="648"/>
      <c r="E239" s="80"/>
      <c r="F239" s="81"/>
      <c r="G239" s="649"/>
      <c r="H239" s="58"/>
      <c r="I239" s="618"/>
      <c r="J239" s="30"/>
      <c r="K239" s="317"/>
      <c r="L239" s="83"/>
      <c r="M239" s="64"/>
      <c r="N239" s="64"/>
      <c r="O239" s="77"/>
      <c r="P239" s="77"/>
      <c r="Q239" s="280"/>
      <c r="R239" s="280"/>
      <c r="S239" s="280"/>
      <c r="T239" s="280"/>
      <c r="U239" s="280"/>
      <c r="V239" s="280"/>
      <c r="W239" s="90"/>
      <c r="X239" s="68"/>
      <c r="Y239" s="100"/>
      <c r="Z239" s="100"/>
      <c r="AA239" s="100"/>
      <c r="AB239" s="100"/>
      <c r="AC239" s="646"/>
      <c r="AD239" s="70"/>
      <c r="AE239" s="70"/>
      <c r="AF239" s="70"/>
      <c r="AG239" s="70"/>
      <c r="AH239" s="70"/>
      <c r="AI239" s="227"/>
      <c r="AJ239" s="15"/>
      <c r="AK239" s="15"/>
      <c r="AL239" s="64"/>
      <c r="AM239" s="64"/>
      <c r="AN239" s="64"/>
      <c r="AO239" s="64"/>
      <c r="AP239" s="27"/>
      <c r="AQ239" s="27"/>
      <c r="AR239" s="27"/>
      <c r="AS239" s="27"/>
      <c r="AT239" s="27"/>
    </row>
    <row r="240" spans="1:46" ht="93.75" hidden="1" customHeight="1">
      <c r="A240" s="10">
        <v>117</v>
      </c>
      <c r="B240" s="72" t="s">
        <v>1040</v>
      </c>
      <c r="C240" s="73" t="s">
        <v>1041</v>
      </c>
      <c r="D240" s="73" t="s">
        <v>1042</v>
      </c>
      <c r="E240" s="73" t="s">
        <v>156</v>
      </c>
      <c r="F240" s="74" t="s">
        <v>1043</v>
      </c>
      <c r="G240" s="401" t="s">
        <v>1044</v>
      </c>
      <c r="H240" s="58"/>
      <c r="I240" s="650" t="s">
        <v>1045</v>
      </c>
      <c r="J240" s="11" t="s">
        <v>1046</v>
      </c>
      <c r="K240" s="11" t="s">
        <v>91</v>
      </c>
      <c r="L240" s="76"/>
      <c r="M240" s="64">
        <v>0</v>
      </c>
      <c r="N240" s="64">
        <v>2023</v>
      </c>
      <c r="O240" s="287">
        <v>45297</v>
      </c>
      <c r="P240" s="287">
        <v>46758</v>
      </c>
      <c r="Q240" s="286">
        <v>4</v>
      </c>
      <c r="R240" s="286">
        <v>4</v>
      </c>
      <c r="S240" s="286">
        <v>4</v>
      </c>
      <c r="T240" s="286">
        <v>4</v>
      </c>
      <c r="U240" s="286">
        <v>4</v>
      </c>
      <c r="V240" s="286">
        <v>52</v>
      </c>
      <c r="W240" s="90" t="s">
        <v>50</v>
      </c>
      <c r="X240" s="651">
        <v>168</v>
      </c>
      <c r="Y240" s="652">
        <v>185</v>
      </c>
      <c r="Z240" s="652">
        <v>203</v>
      </c>
      <c r="AA240" s="652">
        <v>223</v>
      </c>
      <c r="AB240" s="652">
        <v>245</v>
      </c>
      <c r="AC240" s="653">
        <v>1.246</v>
      </c>
      <c r="AD240" s="70"/>
      <c r="AE240" s="70"/>
      <c r="AF240" s="70"/>
      <c r="AG240" s="70"/>
      <c r="AH240" s="70"/>
      <c r="AI240" s="227"/>
      <c r="AJ240" s="15" t="s">
        <v>936</v>
      </c>
      <c r="AK240" s="15" t="s">
        <v>1047</v>
      </c>
      <c r="AL240" s="64" t="s">
        <v>1048</v>
      </c>
      <c r="AM240" s="64"/>
      <c r="AN240" s="64"/>
      <c r="AO240" s="64"/>
      <c r="AP240" s="27"/>
      <c r="AQ240" s="27"/>
      <c r="AR240" s="27"/>
      <c r="AS240" s="27"/>
      <c r="AT240" s="27"/>
    </row>
    <row r="241" spans="1:46" ht="84.75" hidden="1" customHeight="1">
      <c r="A241" s="28"/>
      <c r="B241" s="79"/>
      <c r="C241" s="80"/>
      <c r="D241" s="80"/>
      <c r="E241" s="80"/>
      <c r="F241" s="81"/>
      <c r="G241" s="410" t="s">
        <v>1049</v>
      </c>
      <c r="H241" s="58"/>
      <c r="I241" s="654"/>
      <c r="J241" s="29"/>
      <c r="K241" s="29"/>
      <c r="L241" s="83"/>
      <c r="M241" s="64">
        <v>0</v>
      </c>
      <c r="N241" s="64">
        <v>2023</v>
      </c>
      <c r="O241" s="311">
        <v>45297</v>
      </c>
      <c r="P241" s="311">
        <v>46758</v>
      </c>
      <c r="Q241" s="299">
        <v>4</v>
      </c>
      <c r="R241" s="299">
        <v>4</v>
      </c>
      <c r="S241" s="299">
        <v>4</v>
      </c>
      <c r="T241" s="299">
        <v>4</v>
      </c>
      <c r="U241" s="299">
        <v>4</v>
      </c>
      <c r="V241" s="299">
        <v>52</v>
      </c>
      <c r="W241" s="90" t="s">
        <v>50</v>
      </c>
      <c r="X241" s="655">
        <v>15</v>
      </c>
      <c r="Y241" s="656">
        <v>17</v>
      </c>
      <c r="Z241" s="656">
        <v>19</v>
      </c>
      <c r="AA241" s="656">
        <v>23</v>
      </c>
      <c r="AB241" s="656">
        <v>25</v>
      </c>
      <c r="AC241" s="657"/>
      <c r="AD241" s="70"/>
      <c r="AE241" s="70"/>
      <c r="AF241" s="70"/>
      <c r="AG241" s="70"/>
      <c r="AH241" s="70"/>
      <c r="AI241" s="158"/>
      <c r="AJ241" s="15" t="s">
        <v>936</v>
      </c>
      <c r="AK241" s="15" t="s">
        <v>1047</v>
      </c>
      <c r="AL241" s="64" t="s">
        <v>1048</v>
      </c>
      <c r="AM241" s="64"/>
      <c r="AN241" s="64"/>
      <c r="AO241" s="64"/>
      <c r="AP241" s="27"/>
      <c r="AQ241" s="27"/>
      <c r="AR241" s="27"/>
      <c r="AS241" s="27"/>
      <c r="AT241" s="27"/>
    </row>
    <row r="242" spans="1:46" ht="53.25" hidden="1" customHeight="1">
      <c r="A242" s="40"/>
      <c r="B242" s="84"/>
      <c r="C242" s="85"/>
      <c r="D242" s="85"/>
      <c r="E242" s="85"/>
      <c r="F242" s="86"/>
      <c r="G242" s="410" t="s">
        <v>1050</v>
      </c>
      <c r="H242" s="58"/>
      <c r="I242" s="654"/>
      <c r="J242" s="29"/>
      <c r="K242" s="29"/>
      <c r="L242" s="88"/>
      <c r="M242" s="64">
        <v>2</v>
      </c>
      <c r="N242" s="64">
        <v>2023</v>
      </c>
      <c r="O242" s="311">
        <v>45297</v>
      </c>
      <c r="P242" s="311">
        <v>46758</v>
      </c>
      <c r="Q242" s="299">
        <v>4</v>
      </c>
      <c r="R242" s="299">
        <v>4</v>
      </c>
      <c r="S242" s="299">
        <v>4</v>
      </c>
      <c r="T242" s="299">
        <v>4</v>
      </c>
      <c r="U242" s="299">
        <v>4</v>
      </c>
      <c r="V242" s="299">
        <v>52</v>
      </c>
      <c r="W242" s="90" t="s">
        <v>50</v>
      </c>
      <c r="X242" s="655">
        <v>20</v>
      </c>
      <c r="Y242" s="656">
        <v>22</v>
      </c>
      <c r="Z242" s="656">
        <v>24</v>
      </c>
      <c r="AA242" s="656">
        <v>27</v>
      </c>
      <c r="AB242" s="656">
        <v>30</v>
      </c>
      <c r="AC242" s="658"/>
      <c r="AD242" s="70"/>
      <c r="AE242" s="70"/>
      <c r="AF242" s="70"/>
      <c r="AG242" s="70"/>
      <c r="AH242" s="70"/>
      <c r="AI242" s="71"/>
      <c r="AJ242" s="15" t="s">
        <v>936</v>
      </c>
      <c r="AK242" s="15" t="s">
        <v>1047</v>
      </c>
      <c r="AL242" s="64" t="s">
        <v>1048</v>
      </c>
      <c r="AM242" s="64"/>
      <c r="AN242" s="64"/>
      <c r="AO242" s="64"/>
      <c r="AP242" s="27"/>
      <c r="AQ242" s="27"/>
      <c r="AR242" s="27"/>
      <c r="AS242" s="27"/>
      <c r="AT242" s="27"/>
    </row>
    <row r="243" spans="1:46" ht="191.25" hidden="1" customHeight="1">
      <c r="A243" s="53">
        <v>118</v>
      </c>
      <c r="B243" s="54" t="s">
        <v>1051</v>
      </c>
      <c r="C243" s="55" t="s">
        <v>1052</v>
      </c>
      <c r="D243" s="55" t="s">
        <v>1053</v>
      </c>
      <c r="E243" s="55" t="s">
        <v>156</v>
      </c>
      <c r="F243" s="56" t="s">
        <v>1043</v>
      </c>
      <c r="G243" s="401" t="s">
        <v>1054</v>
      </c>
      <c r="H243" s="659" t="s">
        <v>1054</v>
      </c>
      <c r="I243" s="166" t="s">
        <v>1055</v>
      </c>
      <c r="J243" s="660" t="s">
        <v>1056</v>
      </c>
      <c r="K243" s="661" t="s">
        <v>1057</v>
      </c>
      <c r="L243" s="62"/>
      <c r="M243" s="280">
        <v>0</v>
      </c>
      <c r="N243" s="64">
        <v>2023</v>
      </c>
      <c r="O243" s="287">
        <v>45297</v>
      </c>
      <c r="P243" s="287">
        <v>46758</v>
      </c>
      <c r="Q243" s="286">
        <v>4</v>
      </c>
      <c r="R243" s="286">
        <v>4</v>
      </c>
      <c r="S243" s="286">
        <v>4</v>
      </c>
      <c r="T243" s="286">
        <v>4</v>
      </c>
      <c r="U243" s="286">
        <v>4</v>
      </c>
      <c r="V243" s="286">
        <v>52</v>
      </c>
      <c r="W243" s="90" t="s">
        <v>50</v>
      </c>
      <c r="X243" s="662">
        <v>60</v>
      </c>
      <c r="Y243" s="296">
        <v>66</v>
      </c>
      <c r="Z243" s="296">
        <v>72</v>
      </c>
      <c r="AA243" s="296">
        <v>80</v>
      </c>
      <c r="AB243" s="296">
        <v>88</v>
      </c>
      <c r="AC243" s="663">
        <v>366</v>
      </c>
      <c r="AD243" s="70">
        <v>10</v>
      </c>
      <c r="AE243" s="70">
        <v>30</v>
      </c>
      <c r="AF243" s="70">
        <v>40</v>
      </c>
      <c r="AG243" s="70">
        <v>50</v>
      </c>
      <c r="AH243" s="70">
        <v>60</v>
      </c>
      <c r="AI243" s="158">
        <v>190</v>
      </c>
      <c r="AJ243" s="15" t="s">
        <v>936</v>
      </c>
      <c r="AK243" s="15" t="s">
        <v>1058</v>
      </c>
      <c r="AL243" s="64" t="s">
        <v>1059</v>
      </c>
      <c r="AM243" s="64"/>
      <c r="AN243" s="64"/>
      <c r="AO243" s="64"/>
      <c r="AP243" s="27"/>
      <c r="AQ243" s="27"/>
      <c r="AR243" s="27"/>
      <c r="AS243" s="27"/>
      <c r="AT243" s="27"/>
    </row>
    <row r="244" spans="1:46" ht="183" hidden="1" customHeight="1">
      <c r="A244" s="10">
        <v>119</v>
      </c>
      <c r="B244" s="72" t="s">
        <v>1060</v>
      </c>
      <c r="C244" s="162" t="s">
        <v>1061</v>
      </c>
      <c r="D244" s="162" t="s">
        <v>1062</v>
      </c>
      <c r="E244" s="73" t="s">
        <v>156</v>
      </c>
      <c r="F244" s="74" t="s">
        <v>1043</v>
      </c>
      <c r="G244" s="401" t="s">
        <v>1063</v>
      </c>
      <c r="H244" s="659" t="s">
        <v>1064</v>
      </c>
      <c r="I244" s="214" t="s">
        <v>1055</v>
      </c>
      <c r="J244" s="664" t="s">
        <v>1056</v>
      </c>
      <c r="K244" s="665" t="s">
        <v>1057</v>
      </c>
      <c r="L244" s="76"/>
      <c r="M244" s="64">
        <v>2</v>
      </c>
      <c r="N244" s="64">
        <v>2023</v>
      </c>
      <c r="O244" s="287">
        <v>45297</v>
      </c>
      <c r="P244" s="287">
        <v>46758</v>
      </c>
      <c r="Q244" s="286">
        <v>1</v>
      </c>
      <c r="R244" s="286">
        <v>2</v>
      </c>
      <c r="S244" s="286">
        <v>2</v>
      </c>
      <c r="T244" s="286">
        <v>2</v>
      </c>
      <c r="U244" s="286">
        <v>2</v>
      </c>
      <c r="V244" s="286">
        <v>24</v>
      </c>
      <c r="W244" s="90" t="s">
        <v>50</v>
      </c>
      <c r="X244" s="662">
        <v>168</v>
      </c>
      <c r="Y244" s="296">
        <v>185</v>
      </c>
      <c r="Z244" s="296">
        <v>203</v>
      </c>
      <c r="AA244" s="296">
        <v>223</v>
      </c>
      <c r="AB244" s="296">
        <v>245</v>
      </c>
      <c r="AC244" s="344">
        <v>1.512</v>
      </c>
      <c r="AD244" s="70">
        <v>15</v>
      </c>
      <c r="AE244" s="70">
        <v>30</v>
      </c>
      <c r="AF244" s="70">
        <v>30</v>
      </c>
      <c r="AG244" s="70">
        <v>30</v>
      </c>
      <c r="AH244" s="70">
        <v>30</v>
      </c>
      <c r="AI244" s="103">
        <v>135</v>
      </c>
      <c r="AJ244" s="26" t="s">
        <v>936</v>
      </c>
      <c r="AK244" s="26" t="s">
        <v>1058</v>
      </c>
      <c r="AL244" s="19" t="s">
        <v>1065</v>
      </c>
      <c r="AM244" s="64"/>
      <c r="AN244" s="64"/>
      <c r="AO244" s="64"/>
      <c r="AP244" s="27"/>
      <c r="AQ244" s="27"/>
      <c r="AR244" s="27"/>
      <c r="AS244" s="27"/>
      <c r="AT244" s="27"/>
    </row>
    <row r="245" spans="1:46" ht="27.75" hidden="1" customHeight="1">
      <c r="A245" s="40"/>
      <c r="B245" s="84"/>
      <c r="C245" s="85"/>
      <c r="D245" s="85"/>
      <c r="E245" s="85"/>
      <c r="F245" s="86"/>
      <c r="G245" s="410" t="s">
        <v>1066</v>
      </c>
      <c r="H245" s="58"/>
      <c r="I245" s="214" t="s">
        <v>1055</v>
      </c>
      <c r="J245" s="664" t="s">
        <v>1056</v>
      </c>
      <c r="K245" s="665" t="s">
        <v>1057</v>
      </c>
      <c r="L245" s="88"/>
      <c r="M245" s="64">
        <v>2</v>
      </c>
      <c r="N245" s="64">
        <v>2023</v>
      </c>
      <c r="O245" s="311">
        <v>45297</v>
      </c>
      <c r="P245" s="311">
        <v>46758</v>
      </c>
      <c r="Q245" s="299">
        <v>1</v>
      </c>
      <c r="R245" s="299">
        <v>2</v>
      </c>
      <c r="S245" s="299">
        <v>2</v>
      </c>
      <c r="T245" s="299">
        <v>2</v>
      </c>
      <c r="U245" s="299">
        <v>2</v>
      </c>
      <c r="V245" s="299">
        <v>24</v>
      </c>
      <c r="W245" s="90" t="s">
        <v>50</v>
      </c>
      <c r="X245" s="337">
        <v>80</v>
      </c>
      <c r="Y245" s="313">
        <v>88</v>
      </c>
      <c r="Z245" s="313">
        <v>96</v>
      </c>
      <c r="AA245" s="313">
        <v>107</v>
      </c>
      <c r="AB245" s="313">
        <v>117</v>
      </c>
      <c r="AC245" s="348"/>
      <c r="AD245" s="70"/>
      <c r="AE245" s="70"/>
      <c r="AF245" s="70"/>
      <c r="AG245" s="70"/>
      <c r="AH245" s="70"/>
      <c r="AI245" s="158"/>
      <c r="AJ245" s="52"/>
      <c r="AK245" s="52"/>
      <c r="AL245" s="47"/>
      <c r="AM245" s="64"/>
      <c r="AN245" s="64"/>
      <c r="AO245" s="64"/>
      <c r="AP245" s="27"/>
      <c r="AQ245" s="27"/>
      <c r="AR245" s="27"/>
      <c r="AS245" s="27"/>
      <c r="AT245" s="27"/>
    </row>
    <row r="246" spans="1:46" ht="67.5" hidden="1" customHeight="1">
      <c r="A246" s="10">
        <v>120</v>
      </c>
      <c r="B246" s="72" t="s">
        <v>1067</v>
      </c>
      <c r="C246" s="73" t="s">
        <v>1068</v>
      </c>
      <c r="D246" s="73" t="s">
        <v>1069</v>
      </c>
      <c r="E246" s="73" t="s">
        <v>156</v>
      </c>
      <c r="F246" s="74" t="s">
        <v>1043</v>
      </c>
      <c r="G246" s="401" t="s">
        <v>1070</v>
      </c>
      <c r="H246" s="659" t="s">
        <v>1071</v>
      </c>
      <c r="I246" s="75" t="s">
        <v>1055</v>
      </c>
      <c r="J246" s="12" t="s">
        <v>1056</v>
      </c>
      <c r="K246" s="12" t="s">
        <v>1057</v>
      </c>
      <c r="L246" s="76"/>
      <c r="M246" s="64">
        <v>2</v>
      </c>
      <c r="N246" s="64">
        <v>2023</v>
      </c>
      <c r="O246" s="287">
        <v>45297</v>
      </c>
      <c r="P246" s="287">
        <v>46758</v>
      </c>
      <c r="Q246" s="286">
        <v>2</v>
      </c>
      <c r="R246" s="286">
        <v>2</v>
      </c>
      <c r="S246" s="286">
        <v>2</v>
      </c>
      <c r="T246" s="286">
        <v>2</v>
      </c>
      <c r="U246" s="286">
        <v>2</v>
      </c>
      <c r="V246" s="286">
        <v>26</v>
      </c>
      <c r="W246" s="90" t="s">
        <v>50</v>
      </c>
      <c r="X246" s="662">
        <v>168</v>
      </c>
      <c r="Y246" s="296">
        <v>185</v>
      </c>
      <c r="Z246" s="296">
        <v>203</v>
      </c>
      <c r="AA246" s="296">
        <v>223</v>
      </c>
      <c r="AB246" s="296">
        <v>245</v>
      </c>
      <c r="AC246" s="344">
        <v>1.6339999999999999</v>
      </c>
      <c r="AD246" s="70">
        <v>48</v>
      </c>
      <c r="AE246" s="70">
        <v>52</v>
      </c>
      <c r="AF246" s="70">
        <v>55</v>
      </c>
      <c r="AG246" s="70">
        <v>58</v>
      </c>
      <c r="AH246" s="70">
        <v>58</v>
      </c>
      <c r="AI246" s="103">
        <v>334</v>
      </c>
      <c r="AJ246" s="15" t="s">
        <v>936</v>
      </c>
      <c r="AK246" s="15" t="s">
        <v>1058</v>
      </c>
      <c r="AL246" s="64" t="s">
        <v>1072</v>
      </c>
      <c r="AM246" s="64"/>
      <c r="AN246" s="64"/>
      <c r="AO246" s="64"/>
      <c r="AP246" s="27"/>
      <c r="AQ246" s="27"/>
      <c r="AR246" s="27"/>
      <c r="AS246" s="27"/>
      <c r="AT246" s="27"/>
    </row>
    <row r="247" spans="1:46" ht="129" hidden="1" customHeight="1">
      <c r="A247" s="40"/>
      <c r="B247" s="84"/>
      <c r="C247" s="85"/>
      <c r="D247" s="85"/>
      <c r="E247" s="85"/>
      <c r="F247" s="86"/>
      <c r="G247" s="410" t="s">
        <v>1073</v>
      </c>
      <c r="H247" s="666" t="s">
        <v>1073</v>
      </c>
      <c r="I247" s="87"/>
      <c r="J247" s="42"/>
      <c r="K247" s="42"/>
      <c r="L247" s="88"/>
      <c r="M247" s="64">
        <v>2</v>
      </c>
      <c r="N247" s="64">
        <v>2023</v>
      </c>
      <c r="O247" s="311">
        <v>45297</v>
      </c>
      <c r="P247" s="311">
        <v>46758</v>
      </c>
      <c r="Q247" s="299">
        <v>2</v>
      </c>
      <c r="R247" s="299">
        <v>2</v>
      </c>
      <c r="S247" s="299">
        <v>2</v>
      </c>
      <c r="T247" s="299">
        <v>2</v>
      </c>
      <c r="U247" s="299">
        <v>2</v>
      </c>
      <c r="V247" s="299">
        <v>26</v>
      </c>
      <c r="W247" s="90" t="s">
        <v>50</v>
      </c>
      <c r="X247" s="337">
        <v>100</v>
      </c>
      <c r="Y247" s="313">
        <v>110</v>
      </c>
      <c r="Z247" s="313">
        <v>121</v>
      </c>
      <c r="AA247" s="313">
        <v>133</v>
      </c>
      <c r="AB247" s="313">
        <v>146</v>
      </c>
      <c r="AC247" s="308"/>
      <c r="AD247" s="70">
        <v>7</v>
      </c>
      <c r="AE247" s="70">
        <v>14</v>
      </c>
      <c r="AF247" s="70">
        <v>14</v>
      </c>
      <c r="AG247" s="70">
        <v>14</v>
      </c>
      <c r="AH247" s="70">
        <v>14</v>
      </c>
      <c r="AI247" s="158"/>
      <c r="AJ247" s="15" t="s">
        <v>936</v>
      </c>
      <c r="AK247" s="15" t="s">
        <v>1058</v>
      </c>
      <c r="AL247" s="64" t="s">
        <v>1072</v>
      </c>
      <c r="AM247" s="64"/>
      <c r="AN247" s="64"/>
      <c r="AO247" s="64"/>
      <c r="AP247" s="27"/>
      <c r="AQ247" s="27"/>
      <c r="AR247" s="27"/>
      <c r="AS247" s="27"/>
      <c r="AT247" s="27"/>
    </row>
    <row r="248" spans="1:46" ht="129.75" hidden="1" customHeight="1">
      <c r="A248" s="10">
        <v>121</v>
      </c>
      <c r="B248" s="72" t="s">
        <v>1074</v>
      </c>
      <c r="C248" s="73" t="s">
        <v>1075</v>
      </c>
      <c r="D248" s="73" t="s">
        <v>1076</v>
      </c>
      <c r="E248" s="73" t="s">
        <v>156</v>
      </c>
      <c r="F248" s="74" t="s">
        <v>1043</v>
      </c>
      <c r="G248" s="401" t="s">
        <v>1077</v>
      </c>
      <c r="H248" s="659" t="s">
        <v>1077</v>
      </c>
      <c r="I248" s="75" t="s">
        <v>1055</v>
      </c>
      <c r="J248" s="26" t="s">
        <v>1056</v>
      </c>
      <c r="K248" s="667" t="s">
        <v>1057</v>
      </c>
      <c r="L248" s="76"/>
      <c r="M248" s="63">
        <v>0</v>
      </c>
      <c r="N248" s="64">
        <v>2023</v>
      </c>
      <c r="O248" s="287">
        <v>45297</v>
      </c>
      <c r="P248" s="287">
        <v>46758</v>
      </c>
      <c r="Q248" s="286">
        <v>2</v>
      </c>
      <c r="R248" s="286">
        <v>2</v>
      </c>
      <c r="S248" s="286">
        <v>2</v>
      </c>
      <c r="T248" s="286">
        <v>2</v>
      </c>
      <c r="U248" s="286">
        <v>2</v>
      </c>
      <c r="V248" s="286">
        <v>26</v>
      </c>
      <c r="W248" s="67" t="s">
        <v>50</v>
      </c>
      <c r="X248" s="662">
        <v>168</v>
      </c>
      <c r="Y248" s="296">
        <v>185</v>
      </c>
      <c r="Z248" s="296">
        <v>203</v>
      </c>
      <c r="AA248" s="296">
        <v>223</v>
      </c>
      <c r="AB248" s="296">
        <v>245</v>
      </c>
      <c r="AC248" s="344">
        <v>1.331</v>
      </c>
      <c r="AD248" s="70">
        <v>84</v>
      </c>
      <c r="AE248" s="70">
        <v>87</v>
      </c>
      <c r="AF248" s="70">
        <v>90</v>
      </c>
      <c r="AG248" s="70">
        <v>95</v>
      </c>
      <c r="AH248" s="70">
        <v>98</v>
      </c>
      <c r="AI248" s="103">
        <v>504</v>
      </c>
      <c r="AJ248" s="15" t="s">
        <v>936</v>
      </c>
      <c r="AK248" s="15" t="s">
        <v>937</v>
      </c>
      <c r="AL248" s="64" t="s">
        <v>1078</v>
      </c>
      <c r="AM248" s="64"/>
      <c r="AN248" s="64"/>
      <c r="AO248" s="64"/>
      <c r="AP248" s="27"/>
      <c r="AQ248" s="27"/>
      <c r="AR248" s="27"/>
      <c r="AS248" s="27"/>
      <c r="AT248" s="27"/>
    </row>
    <row r="249" spans="1:46" ht="129.75" hidden="1" customHeight="1">
      <c r="A249" s="40"/>
      <c r="B249" s="84"/>
      <c r="C249" s="85"/>
      <c r="D249" s="85"/>
      <c r="E249" s="85"/>
      <c r="F249" s="86"/>
      <c r="G249" s="410" t="s">
        <v>1079</v>
      </c>
      <c r="H249" s="666" t="s">
        <v>1079</v>
      </c>
      <c r="I249" s="87"/>
      <c r="J249" s="52"/>
      <c r="K249" s="668"/>
      <c r="L249" s="88"/>
      <c r="M249" s="63">
        <v>0</v>
      </c>
      <c r="N249" s="64">
        <v>2023</v>
      </c>
      <c r="O249" s="311">
        <v>45297</v>
      </c>
      <c r="P249" s="311">
        <v>46758</v>
      </c>
      <c r="Q249" s="299">
        <v>2</v>
      </c>
      <c r="R249" s="299">
        <v>2</v>
      </c>
      <c r="S249" s="299">
        <v>2</v>
      </c>
      <c r="T249" s="299">
        <v>2</v>
      </c>
      <c r="U249" s="299">
        <v>2</v>
      </c>
      <c r="V249" s="299">
        <v>26</v>
      </c>
      <c r="W249" s="67" t="s">
        <v>50</v>
      </c>
      <c r="X249" s="337">
        <v>50</v>
      </c>
      <c r="Y249" s="313">
        <v>55</v>
      </c>
      <c r="Z249" s="313">
        <v>61</v>
      </c>
      <c r="AA249" s="313">
        <v>67</v>
      </c>
      <c r="AB249" s="313">
        <v>74</v>
      </c>
      <c r="AC249" s="308"/>
      <c r="AD249" s="70">
        <v>10</v>
      </c>
      <c r="AE249" s="70">
        <v>10</v>
      </c>
      <c r="AF249" s="70">
        <v>10</v>
      </c>
      <c r="AG249" s="70">
        <v>10</v>
      </c>
      <c r="AH249" s="70">
        <v>10</v>
      </c>
      <c r="AI249" s="158"/>
      <c r="AJ249" s="15" t="s">
        <v>936</v>
      </c>
      <c r="AK249" s="15" t="s">
        <v>937</v>
      </c>
      <c r="AL249" s="64" t="s">
        <v>1078</v>
      </c>
      <c r="AM249" s="64"/>
      <c r="AN249" s="64"/>
      <c r="AO249" s="64"/>
      <c r="AP249" s="27"/>
      <c r="AQ249" s="27"/>
      <c r="AR249" s="27"/>
      <c r="AS249" s="27"/>
      <c r="AT249" s="27"/>
    </row>
    <row r="250" spans="1:46" ht="129.75" hidden="1" customHeight="1">
      <c r="A250" s="10">
        <v>122</v>
      </c>
      <c r="B250" s="72" t="s">
        <v>1080</v>
      </c>
      <c r="C250" s="73" t="s">
        <v>1081</v>
      </c>
      <c r="D250" s="73" t="s">
        <v>1082</v>
      </c>
      <c r="E250" s="73" t="s">
        <v>156</v>
      </c>
      <c r="F250" s="74" t="s">
        <v>1043</v>
      </c>
      <c r="G250" s="401" t="s">
        <v>1083</v>
      </c>
      <c r="H250" s="58"/>
      <c r="I250" s="75" t="s">
        <v>1055</v>
      </c>
      <c r="J250" s="26" t="s">
        <v>1056</v>
      </c>
      <c r="K250" s="667" t="s">
        <v>1057</v>
      </c>
      <c r="L250" s="76"/>
      <c r="M250" s="63">
        <v>0</v>
      </c>
      <c r="N250" s="64">
        <v>2023</v>
      </c>
      <c r="O250" s="287">
        <v>45297</v>
      </c>
      <c r="P250" s="287">
        <v>46758</v>
      </c>
      <c r="Q250" s="376">
        <v>1</v>
      </c>
      <c r="R250" s="376">
        <v>1</v>
      </c>
      <c r="S250" s="376">
        <v>1</v>
      </c>
      <c r="T250" s="376">
        <v>1</v>
      </c>
      <c r="U250" s="376">
        <v>1</v>
      </c>
      <c r="V250" s="376">
        <v>1</v>
      </c>
      <c r="W250" s="67" t="s">
        <v>50</v>
      </c>
      <c r="X250" s="662">
        <v>168</v>
      </c>
      <c r="Y250" s="296">
        <v>185</v>
      </c>
      <c r="Z250" s="296">
        <v>203</v>
      </c>
      <c r="AA250" s="296">
        <v>223</v>
      </c>
      <c r="AB250" s="296">
        <v>245</v>
      </c>
      <c r="AC250" s="344">
        <v>1.024</v>
      </c>
      <c r="AD250" s="142"/>
      <c r="AE250" s="187"/>
      <c r="AF250" s="187"/>
      <c r="AG250" s="187"/>
      <c r="AH250" s="187"/>
      <c r="AI250" s="103"/>
      <c r="AJ250" s="15" t="s">
        <v>936</v>
      </c>
      <c r="AK250" s="15" t="s">
        <v>937</v>
      </c>
      <c r="AL250" s="64" t="s">
        <v>1084</v>
      </c>
      <c r="AM250" s="64"/>
      <c r="AN250" s="64"/>
      <c r="AO250" s="64"/>
      <c r="AP250" s="27"/>
      <c r="AQ250" s="27"/>
      <c r="AR250" s="27"/>
      <c r="AS250" s="27"/>
      <c r="AT250" s="27"/>
    </row>
    <row r="251" spans="1:46" ht="102.75" hidden="1" customHeight="1">
      <c r="A251" s="28"/>
      <c r="B251" s="79"/>
      <c r="C251" s="85"/>
      <c r="D251" s="85"/>
      <c r="E251" s="85"/>
      <c r="F251" s="86"/>
      <c r="G251" s="410" t="s">
        <v>1085</v>
      </c>
      <c r="H251" s="58"/>
      <c r="I251" s="87"/>
      <c r="J251" s="52"/>
      <c r="K251" s="668"/>
      <c r="L251" s="83"/>
      <c r="M251" s="63">
        <v>0</v>
      </c>
      <c r="N251" s="64">
        <v>2023</v>
      </c>
      <c r="O251" s="311">
        <v>45297</v>
      </c>
      <c r="P251" s="311">
        <v>46758</v>
      </c>
      <c r="Q251" s="342">
        <v>1</v>
      </c>
      <c r="R251" s="342">
        <v>1</v>
      </c>
      <c r="S251" s="342">
        <v>1</v>
      </c>
      <c r="T251" s="342">
        <v>1</v>
      </c>
      <c r="U251" s="342">
        <v>1</v>
      </c>
      <c r="V251" s="342">
        <v>1</v>
      </c>
      <c r="W251" s="67" t="s">
        <v>50</v>
      </c>
      <c r="X251" s="337">
        <v>70</v>
      </c>
      <c r="Y251" s="313">
        <v>77</v>
      </c>
      <c r="Z251" s="313">
        <v>84</v>
      </c>
      <c r="AA251" s="313">
        <v>93</v>
      </c>
      <c r="AB251" s="313">
        <v>102</v>
      </c>
      <c r="AC251" s="308"/>
      <c r="AD251" s="142"/>
      <c r="AE251" s="187"/>
      <c r="AF251" s="187"/>
      <c r="AG251" s="187"/>
      <c r="AH251" s="187"/>
      <c r="AI251" s="158"/>
      <c r="AJ251" s="15" t="s">
        <v>936</v>
      </c>
      <c r="AK251" s="15" t="s">
        <v>937</v>
      </c>
      <c r="AL251" s="64" t="s">
        <v>1084</v>
      </c>
      <c r="AM251" s="64"/>
      <c r="AN251" s="64"/>
      <c r="AO251" s="64"/>
      <c r="AP251" s="27"/>
      <c r="AQ251" s="27"/>
      <c r="AR251" s="27"/>
      <c r="AS251" s="27"/>
      <c r="AT251" s="27"/>
    </row>
    <row r="252" spans="1:46" ht="129.75" hidden="1" customHeight="1">
      <c r="A252" s="10">
        <v>123</v>
      </c>
      <c r="B252" s="72" t="s">
        <v>1086</v>
      </c>
      <c r="C252" s="73" t="s">
        <v>1087</v>
      </c>
      <c r="D252" s="73" t="s">
        <v>1088</v>
      </c>
      <c r="E252" s="73" t="s">
        <v>156</v>
      </c>
      <c r="F252" s="74" t="s">
        <v>1043</v>
      </c>
      <c r="G252" s="401" t="s">
        <v>1089</v>
      </c>
      <c r="H252" s="58"/>
      <c r="I252" s="75" t="s">
        <v>1055</v>
      </c>
      <c r="J252" s="26" t="s">
        <v>1056</v>
      </c>
      <c r="K252" s="667" t="s">
        <v>1057</v>
      </c>
      <c r="L252" s="76"/>
      <c r="M252" s="63">
        <v>0</v>
      </c>
      <c r="N252" s="64">
        <v>2023</v>
      </c>
      <c r="O252" s="287">
        <v>45297</v>
      </c>
      <c r="P252" s="287">
        <v>46758</v>
      </c>
      <c r="Q252" s="376">
        <v>1</v>
      </c>
      <c r="R252" s="376">
        <v>1</v>
      </c>
      <c r="S252" s="376">
        <v>1</v>
      </c>
      <c r="T252" s="376">
        <v>1</v>
      </c>
      <c r="U252" s="376">
        <v>1</v>
      </c>
      <c r="V252" s="376">
        <v>1</v>
      </c>
      <c r="W252" s="67" t="s">
        <v>50</v>
      </c>
      <c r="X252" s="669">
        <v>384</v>
      </c>
      <c r="Y252" s="670">
        <v>422</v>
      </c>
      <c r="Z252" s="670">
        <v>464</v>
      </c>
      <c r="AA252" s="670">
        <v>510</v>
      </c>
      <c r="AB252" s="670">
        <v>561</v>
      </c>
      <c r="AC252" s="344">
        <v>2.645</v>
      </c>
      <c r="AD252" s="142"/>
      <c r="AE252" s="187"/>
      <c r="AF252" s="187"/>
      <c r="AG252" s="187"/>
      <c r="AH252" s="187"/>
      <c r="AI252" s="103"/>
      <c r="AJ252" s="15" t="s">
        <v>936</v>
      </c>
      <c r="AK252" s="15" t="s">
        <v>937</v>
      </c>
      <c r="AL252" s="64" t="s">
        <v>1090</v>
      </c>
      <c r="AM252" s="64"/>
      <c r="AN252" s="64"/>
      <c r="AO252" s="64"/>
      <c r="AP252" s="27"/>
      <c r="AQ252" s="27"/>
      <c r="AR252" s="27"/>
      <c r="AS252" s="27"/>
      <c r="AT252" s="27"/>
    </row>
    <row r="253" spans="1:46" ht="129.75" hidden="1" customHeight="1">
      <c r="A253" s="40"/>
      <c r="B253" s="84"/>
      <c r="C253" s="85"/>
      <c r="D253" s="85"/>
      <c r="E253" s="85"/>
      <c r="F253" s="86"/>
      <c r="G253" s="410" t="s">
        <v>1091</v>
      </c>
      <c r="H253" s="58"/>
      <c r="I253" s="87"/>
      <c r="J253" s="52"/>
      <c r="K253" s="668"/>
      <c r="L253" s="88"/>
      <c r="M253" s="63">
        <v>0</v>
      </c>
      <c r="N253" s="64">
        <v>2023</v>
      </c>
      <c r="O253" s="311">
        <v>45297</v>
      </c>
      <c r="P253" s="311">
        <v>46758</v>
      </c>
      <c r="Q253" s="342">
        <v>1</v>
      </c>
      <c r="R253" s="342">
        <v>1</v>
      </c>
      <c r="S253" s="342">
        <v>1</v>
      </c>
      <c r="T253" s="342">
        <v>1</v>
      </c>
      <c r="U253" s="342">
        <v>1</v>
      </c>
      <c r="V253" s="342">
        <v>1</v>
      </c>
      <c r="W253" s="67" t="s">
        <v>50</v>
      </c>
      <c r="X253" s="671">
        <v>50</v>
      </c>
      <c r="Y253" s="672">
        <v>55</v>
      </c>
      <c r="Z253" s="672">
        <v>60</v>
      </c>
      <c r="AA253" s="672">
        <v>66</v>
      </c>
      <c r="AB253" s="672">
        <v>73</v>
      </c>
      <c r="AC253" s="308"/>
      <c r="AD253" s="142"/>
      <c r="AE253" s="187"/>
      <c r="AF253" s="187"/>
      <c r="AG253" s="187"/>
      <c r="AH253" s="187"/>
      <c r="AI253" s="158"/>
      <c r="AJ253" s="15" t="s">
        <v>936</v>
      </c>
      <c r="AK253" s="15" t="s">
        <v>937</v>
      </c>
      <c r="AL253" s="64" t="s">
        <v>1090</v>
      </c>
      <c r="AM253" s="64"/>
      <c r="AN253" s="64"/>
      <c r="AO253" s="64"/>
      <c r="AP253" s="27"/>
      <c r="AQ253" s="27"/>
      <c r="AR253" s="27"/>
      <c r="AS253" s="27"/>
      <c r="AT253" s="27"/>
    </row>
    <row r="254" spans="1:46" ht="129.75" hidden="1" customHeight="1">
      <c r="A254" s="10">
        <v>124</v>
      </c>
      <c r="B254" s="72" t="s">
        <v>1092</v>
      </c>
      <c r="C254" s="73" t="s">
        <v>1093</v>
      </c>
      <c r="D254" s="73" t="s">
        <v>1094</v>
      </c>
      <c r="E254" s="73" t="s">
        <v>156</v>
      </c>
      <c r="F254" s="74" t="s">
        <v>1043</v>
      </c>
      <c r="G254" s="401" t="s">
        <v>1095</v>
      </c>
      <c r="H254" s="58"/>
      <c r="I254" s="75" t="s">
        <v>1055</v>
      </c>
      <c r="J254" s="26" t="s">
        <v>1056</v>
      </c>
      <c r="K254" s="667" t="s">
        <v>1057</v>
      </c>
      <c r="L254" s="76"/>
      <c r="M254" s="63">
        <v>1</v>
      </c>
      <c r="N254" s="64">
        <v>2023</v>
      </c>
      <c r="O254" s="287">
        <v>45297</v>
      </c>
      <c r="P254" s="287">
        <v>46758</v>
      </c>
      <c r="Q254" s="376">
        <v>1</v>
      </c>
      <c r="R254" s="376">
        <v>1</v>
      </c>
      <c r="S254" s="376">
        <v>1</v>
      </c>
      <c r="T254" s="376">
        <v>1</v>
      </c>
      <c r="U254" s="376">
        <v>1</v>
      </c>
      <c r="V254" s="376">
        <v>1</v>
      </c>
      <c r="W254" s="67" t="s">
        <v>50</v>
      </c>
      <c r="X254" s="669">
        <v>84</v>
      </c>
      <c r="Y254" s="670">
        <v>92</v>
      </c>
      <c r="Z254" s="670">
        <v>101</v>
      </c>
      <c r="AA254" s="670">
        <v>111</v>
      </c>
      <c r="AB254" s="670">
        <v>122</v>
      </c>
      <c r="AC254" s="297">
        <v>934</v>
      </c>
      <c r="AD254" s="142"/>
      <c r="AE254" s="187"/>
      <c r="AF254" s="187"/>
      <c r="AG254" s="187"/>
      <c r="AH254" s="187"/>
      <c r="AI254" s="103"/>
      <c r="AJ254" s="15" t="s">
        <v>936</v>
      </c>
      <c r="AK254" s="15" t="s">
        <v>937</v>
      </c>
      <c r="AL254" s="64" t="s">
        <v>1090</v>
      </c>
      <c r="AM254" s="64"/>
      <c r="AN254" s="64"/>
      <c r="AO254" s="64"/>
      <c r="AP254" s="27"/>
      <c r="AQ254" s="27"/>
      <c r="AR254" s="27"/>
      <c r="AS254" s="27"/>
      <c r="AT254" s="27"/>
    </row>
    <row r="255" spans="1:46" ht="129.75" hidden="1" customHeight="1">
      <c r="A255" s="40"/>
      <c r="B255" s="84"/>
      <c r="C255" s="85"/>
      <c r="D255" s="85"/>
      <c r="E255" s="85"/>
      <c r="F255" s="86"/>
      <c r="G255" s="410" t="s">
        <v>1096</v>
      </c>
      <c r="H255" s="58"/>
      <c r="I255" s="87"/>
      <c r="J255" s="52"/>
      <c r="K255" s="668"/>
      <c r="L255" s="88"/>
      <c r="M255" s="63">
        <v>1</v>
      </c>
      <c r="N255" s="64">
        <v>2023</v>
      </c>
      <c r="O255" s="311">
        <v>45297</v>
      </c>
      <c r="P255" s="311">
        <v>46758</v>
      </c>
      <c r="Q255" s="342">
        <v>1</v>
      </c>
      <c r="R255" s="342">
        <v>1</v>
      </c>
      <c r="S255" s="342">
        <v>1</v>
      </c>
      <c r="T255" s="342">
        <v>1</v>
      </c>
      <c r="U255" s="342">
        <v>1</v>
      </c>
      <c r="V255" s="342">
        <v>1</v>
      </c>
      <c r="W255" s="67" t="s">
        <v>50</v>
      </c>
      <c r="X255" s="671">
        <v>70</v>
      </c>
      <c r="Y255" s="672">
        <v>77</v>
      </c>
      <c r="Z255" s="672">
        <v>84</v>
      </c>
      <c r="AA255" s="672">
        <v>92</v>
      </c>
      <c r="AB255" s="672">
        <v>101</v>
      </c>
      <c r="AC255" s="308"/>
      <c r="AD255" s="142"/>
      <c r="AE255" s="187"/>
      <c r="AF255" s="187"/>
      <c r="AG255" s="187"/>
      <c r="AH255" s="187"/>
      <c r="AI255" s="158"/>
      <c r="AJ255" s="15" t="s">
        <v>936</v>
      </c>
      <c r="AK255" s="15" t="s">
        <v>937</v>
      </c>
      <c r="AL255" s="64" t="s">
        <v>1090</v>
      </c>
      <c r="AM255" s="64"/>
      <c r="AN255" s="64"/>
      <c r="AO255" s="64"/>
      <c r="AP255" s="27"/>
      <c r="AQ255" s="27"/>
      <c r="AR255" s="27"/>
      <c r="AS255" s="27"/>
      <c r="AT255" s="27"/>
    </row>
    <row r="256" spans="1:46" ht="129.75" hidden="1" customHeight="1">
      <c r="A256" s="10">
        <v>125</v>
      </c>
      <c r="B256" s="72" t="s">
        <v>1097</v>
      </c>
      <c r="C256" s="73" t="s">
        <v>1098</v>
      </c>
      <c r="D256" s="73" t="s">
        <v>1099</v>
      </c>
      <c r="E256" s="73" t="s">
        <v>156</v>
      </c>
      <c r="F256" s="74" t="s">
        <v>1043</v>
      </c>
      <c r="G256" s="401" t="s">
        <v>1100</v>
      </c>
      <c r="H256" s="58"/>
      <c r="I256" s="75" t="s">
        <v>1055</v>
      </c>
      <c r="J256" s="26" t="s">
        <v>1056</v>
      </c>
      <c r="K256" s="667" t="s">
        <v>1057</v>
      </c>
      <c r="L256" s="76"/>
      <c r="M256" s="63">
        <v>1</v>
      </c>
      <c r="N256" s="64">
        <v>2023</v>
      </c>
      <c r="O256" s="287">
        <v>45297</v>
      </c>
      <c r="P256" s="287">
        <v>46758</v>
      </c>
      <c r="Q256" s="376">
        <v>1</v>
      </c>
      <c r="R256" s="376">
        <v>1</v>
      </c>
      <c r="S256" s="376">
        <v>1</v>
      </c>
      <c r="T256" s="376">
        <v>1</v>
      </c>
      <c r="U256" s="376">
        <v>1</v>
      </c>
      <c r="V256" s="376">
        <v>1</v>
      </c>
      <c r="W256" s="67" t="s">
        <v>50</v>
      </c>
      <c r="X256" s="669">
        <v>120</v>
      </c>
      <c r="Y256" s="670">
        <v>132</v>
      </c>
      <c r="Z256" s="670">
        <v>145</v>
      </c>
      <c r="AA256" s="670">
        <v>160</v>
      </c>
      <c r="AB256" s="670">
        <v>176</v>
      </c>
      <c r="AC256" s="344">
        <v>1.54</v>
      </c>
      <c r="AD256" s="70"/>
      <c r="AE256" s="70"/>
      <c r="AF256" s="70"/>
      <c r="AG256" s="70"/>
      <c r="AH256" s="70"/>
      <c r="AI256" s="103"/>
      <c r="AJ256" s="15" t="s">
        <v>936</v>
      </c>
      <c r="AK256" s="15" t="s">
        <v>937</v>
      </c>
      <c r="AL256" s="64" t="s">
        <v>1090</v>
      </c>
      <c r="AM256" s="64"/>
      <c r="AN256" s="64"/>
      <c r="AO256" s="64"/>
      <c r="AP256" s="27"/>
      <c r="AQ256" s="27"/>
      <c r="AR256" s="27"/>
      <c r="AS256" s="27"/>
      <c r="AT256" s="27"/>
    </row>
    <row r="257" spans="1:46" ht="129.75" hidden="1" customHeight="1">
      <c r="A257" s="40"/>
      <c r="B257" s="84"/>
      <c r="C257" s="85"/>
      <c r="D257" s="85"/>
      <c r="E257" s="85"/>
      <c r="F257" s="86"/>
      <c r="G257" s="410" t="s">
        <v>1101</v>
      </c>
      <c r="H257" s="58"/>
      <c r="I257" s="87"/>
      <c r="J257" s="52"/>
      <c r="K257" s="668"/>
      <c r="L257" s="88"/>
      <c r="M257" s="63">
        <v>1</v>
      </c>
      <c r="N257" s="64">
        <v>2023</v>
      </c>
      <c r="O257" s="311">
        <v>45297</v>
      </c>
      <c r="P257" s="311">
        <v>46758</v>
      </c>
      <c r="Q257" s="342">
        <v>1</v>
      </c>
      <c r="R257" s="342">
        <v>1</v>
      </c>
      <c r="S257" s="342">
        <v>1</v>
      </c>
      <c r="T257" s="342">
        <v>1</v>
      </c>
      <c r="U257" s="342">
        <v>1</v>
      </c>
      <c r="V257" s="342">
        <v>1</v>
      </c>
      <c r="W257" s="67" t="s">
        <v>50</v>
      </c>
      <c r="X257" s="671">
        <v>132</v>
      </c>
      <c r="Y257" s="672">
        <v>145</v>
      </c>
      <c r="Z257" s="672">
        <v>160</v>
      </c>
      <c r="AA257" s="672">
        <v>176</v>
      </c>
      <c r="AB257" s="672">
        <v>194</v>
      </c>
      <c r="AC257" s="308"/>
      <c r="AD257" s="142"/>
      <c r="AE257" s="187"/>
      <c r="AF257" s="187"/>
      <c r="AG257" s="187"/>
      <c r="AH257" s="187"/>
      <c r="AI257" s="158"/>
      <c r="AJ257" s="15" t="s">
        <v>936</v>
      </c>
      <c r="AK257" s="15" t="s">
        <v>937</v>
      </c>
      <c r="AL257" s="64" t="s">
        <v>1090</v>
      </c>
      <c r="AM257" s="64"/>
      <c r="AN257" s="64"/>
      <c r="AO257" s="64"/>
      <c r="AP257" s="27"/>
      <c r="AQ257" s="27"/>
      <c r="AR257" s="27"/>
      <c r="AS257" s="27"/>
      <c r="AT257" s="27"/>
    </row>
    <row r="258" spans="1:46" ht="129.75" hidden="1" customHeight="1">
      <c r="A258" s="10">
        <v>126</v>
      </c>
      <c r="B258" s="72" t="s">
        <v>1102</v>
      </c>
      <c r="C258" s="73" t="s">
        <v>1103</v>
      </c>
      <c r="D258" s="73" t="s">
        <v>1104</v>
      </c>
      <c r="E258" s="73" t="s">
        <v>156</v>
      </c>
      <c r="F258" s="74" t="s">
        <v>1043</v>
      </c>
      <c r="G258" s="401" t="s">
        <v>1105</v>
      </c>
      <c r="H258" s="58"/>
      <c r="I258" s="75" t="s">
        <v>1055</v>
      </c>
      <c r="J258" s="26" t="s">
        <v>1056</v>
      </c>
      <c r="K258" s="667" t="s">
        <v>1057</v>
      </c>
      <c r="L258" s="76"/>
      <c r="M258" s="63">
        <v>0</v>
      </c>
      <c r="N258" s="64">
        <v>2023</v>
      </c>
      <c r="O258" s="287">
        <v>45297</v>
      </c>
      <c r="P258" s="287">
        <v>46758</v>
      </c>
      <c r="Q258" s="376">
        <v>1</v>
      </c>
      <c r="R258" s="376">
        <v>1</v>
      </c>
      <c r="S258" s="376">
        <v>1</v>
      </c>
      <c r="T258" s="376">
        <v>1</v>
      </c>
      <c r="U258" s="376">
        <v>1</v>
      </c>
      <c r="V258" s="376">
        <v>1</v>
      </c>
      <c r="W258" s="67" t="s">
        <v>50</v>
      </c>
      <c r="X258" s="662">
        <v>168</v>
      </c>
      <c r="Y258" s="296">
        <v>185</v>
      </c>
      <c r="Z258" s="296">
        <v>203</v>
      </c>
      <c r="AA258" s="296">
        <v>223</v>
      </c>
      <c r="AB258" s="296">
        <v>245</v>
      </c>
      <c r="AC258" s="344">
        <v>1.448</v>
      </c>
      <c r="AD258" s="70"/>
      <c r="AE258" s="70"/>
      <c r="AF258" s="70"/>
      <c r="AG258" s="70"/>
      <c r="AH258" s="70"/>
      <c r="AI258" s="103"/>
      <c r="AJ258" s="15" t="s">
        <v>936</v>
      </c>
      <c r="AK258" s="15" t="s">
        <v>937</v>
      </c>
      <c r="AL258" s="64" t="s">
        <v>1106</v>
      </c>
      <c r="AM258" s="64"/>
      <c r="AN258" s="64"/>
      <c r="AO258" s="64"/>
      <c r="AP258" s="27"/>
      <c r="AQ258" s="27"/>
      <c r="AR258" s="27"/>
      <c r="AS258" s="27"/>
      <c r="AT258" s="27"/>
    </row>
    <row r="259" spans="1:46" ht="129.75" hidden="1" customHeight="1">
      <c r="A259" s="40"/>
      <c r="B259" s="84"/>
      <c r="C259" s="85"/>
      <c r="D259" s="85"/>
      <c r="E259" s="85"/>
      <c r="F259" s="86"/>
      <c r="G259" s="410" t="s">
        <v>1107</v>
      </c>
      <c r="H259" s="58"/>
      <c r="I259" s="87"/>
      <c r="J259" s="52"/>
      <c r="K259" s="668"/>
      <c r="L259" s="88"/>
      <c r="M259" s="63">
        <v>0</v>
      </c>
      <c r="N259" s="64">
        <v>2023</v>
      </c>
      <c r="O259" s="311">
        <v>45297</v>
      </c>
      <c r="P259" s="311">
        <v>46758</v>
      </c>
      <c r="Q259" s="342">
        <v>1</v>
      </c>
      <c r="R259" s="342">
        <v>1</v>
      </c>
      <c r="S259" s="342">
        <v>1</v>
      </c>
      <c r="T259" s="342">
        <v>1</v>
      </c>
      <c r="U259" s="342">
        <v>1</v>
      </c>
      <c r="V259" s="342">
        <v>1</v>
      </c>
      <c r="W259" s="67" t="s">
        <v>50</v>
      </c>
      <c r="X259" s="671">
        <v>70</v>
      </c>
      <c r="Y259" s="672">
        <v>77</v>
      </c>
      <c r="Z259" s="672">
        <v>84</v>
      </c>
      <c r="AA259" s="672">
        <v>92</v>
      </c>
      <c r="AB259" s="672">
        <v>101</v>
      </c>
      <c r="AC259" s="308"/>
      <c r="AD259" s="142"/>
      <c r="AE259" s="187"/>
      <c r="AF259" s="187"/>
      <c r="AG259" s="187"/>
      <c r="AH259" s="187"/>
      <c r="AI259" s="158"/>
      <c r="AJ259" s="15" t="s">
        <v>936</v>
      </c>
      <c r="AK259" s="15" t="s">
        <v>937</v>
      </c>
      <c r="AL259" s="64" t="s">
        <v>1106</v>
      </c>
      <c r="AM259" s="64"/>
      <c r="AN259" s="64"/>
      <c r="AO259" s="64"/>
      <c r="AP259" s="27"/>
      <c r="AQ259" s="27"/>
      <c r="AR259" s="27"/>
      <c r="AS259" s="27"/>
      <c r="AT259" s="27"/>
    </row>
    <row r="260" spans="1:46" ht="129.75" hidden="1" customHeight="1">
      <c r="A260" s="10">
        <v>127</v>
      </c>
      <c r="B260" s="72" t="s">
        <v>1108</v>
      </c>
      <c r="C260" s="73" t="s">
        <v>1109</v>
      </c>
      <c r="D260" s="73" t="s">
        <v>1110</v>
      </c>
      <c r="E260" s="73" t="s">
        <v>156</v>
      </c>
      <c r="F260" s="74" t="s">
        <v>1043</v>
      </c>
      <c r="G260" s="401" t="s">
        <v>1111</v>
      </c>
      <c r="H260" s="58"/>
      <c r="I260" s="75" t="s">
        <v>1055</v>
      </c>
      <c r="J260" s="26" t="s">
        <v>1056</v>
      </c>
      <c r="K260" s="667" t="s">
        <v>1057</v>
      </c>
      <c r="L260" s="76"/>
      <c r="M260" s="64" t="s">
        <v>102</v>
      </c>
      <c r="N260" s="64"/>
      <c r="O260" s="287">
        <v>45297</v>
      </c>
      <c r="P260" s="287">
        <v>46758</v>
      </c>
      <c r="Q260" s="376">
        <v>1</v>
      </c>
      <c r="R260" s="376">
        <v>1</v>
      </c>
      <c r="S260" s="376">
        <v>1</v>
      </c>
      <c r="T260" s="376">
        <v>1</v>
      </c>
      <c r="U260" s="376">
        <v>1</v>
      </c>
      <c r="V260" s="376">
        <v>1</v>
      </c>
      <c r="W260" s="67" t="s">
        <v>50</v>
      </c>
      <c r="X260" s="662">
        <v>168</v>
      </c>
      <c r="Y260" s="296">
        <v>185</v>
      </c>
      <c r="Z260" s="296">
        <v>203</v>
      </c>
      <c r="AA260" s="296">
        <v>223</v>
      </c>
      <c r="AB260" s="296">
        <v>245</v>
      </c>
      <c r="AC260" s="344">
        <v>1.5149999999999999</v>
      </c>
      <c r="AD260" s="70"/>
      <c r="AE260" s="70"/>
      <c r="AF260" s="70"/>
      <c r="AG260" s="70"/>
      <c r="AH260" s="70"/>
      <c r="AI260" s="103"/>
      <c r="AJ260" s="15" t="s">
        <v>936</v>
      </c>
      <c r="AK260" s="15" t="s">
        <v>937</v>
      </c>
      <c r="AL260" s="64" t="s">
        <v>1106</v>
      </c>
      <c r="AM260" s="64"/>
      <c r="AN260" s="64"/>
      <c r="AO260" s="64"/>
      <c r="AP260" s="27"/>
      <c r="AQ260" s="27"/>
      <c r="AR260" s="27"/>
      <c r="AS260" s="27"/>
      <c r="AT260" s="27"/>
    </row>
    <row r="261" spans="1:46" ht="129.75" hidden="1" customHeight="1">
      <c r="A261" s="40"/>
      <c r="B261" s="84"/>
      <c r="C261" s="85"/>
      <c r="D261" s="85"/>
      <c r="E261" s="85"/>
      <c r="F261" s="86"/>
      <c r="G261" s="410" t="s">
        <v>1112</v>
      </c>
      <c r="H261" s="58"/>
      <c r="I261" s="87"/>
      <c r="J261" s="52"/>
      <c r="K261" s="668"/>
      <c r="L261" s="88"/>
      <c r="M261" s="64" t="s">
        <v>102</v>
      </c>
      <c r="N261" s="64"/>
      <c r="O261" s="311">
        <v>45297</v>
      </c>
      <c r="P261" s="311">
        <v>46758</v>
      </c>
      <c r="Q261" s="342">
        <v>1</v>
      </c>
      <c r="R261" s="342">
        <v>1</v>
      </c>
      <c r="S261" s="342">
        <v>1</v>
      </c>
      <c r="T261" s="342">
        <v>1</v>
      </c>
      <c r="U261" s="342">
        <v>1</v>
      </c>
      <c r="V261" s="342">
        <v>1</v>
      </c>
      <c r="W261" s="67" t="s">
        <v>50</v>
      </c>
      <c r="X261" s="671">
        <v>80</v>
      </c>
      <c r="Y261" s="672">
        <v>88</v>
      </c>
      <c r="Z261" s="672">
        <v>97</v>
      </c>
      <c r="AA261" s="672">
        <v>108</v>
      </c>
      <c r="AB261" s="672">
        <v>118</v>
      </c>
      <c r="AC261" s="308"/>
      <c r="AD261" s="70"/>
      <c r="AE261" s="187"/>
      <c r="AF261" s="187"/>
      <c r="AG261" s="187"/>
      <c r="AH261" s="187"/>
      <c r="AI261" s="158"/>
      <c r="AJ261" s="15" t="s">
        <v>936</v>
      </c>
      <c r="AK261" s="15" t="s">
        <v>937</v>
      </c>
      <c r="AL261" s="64" t="s">
        <v>1106</v>
      </c>
      <c r="AM261" s="64"/>
      <c r="AN261" s="64"/>
      <c r="AO261" s="64"/>
      <c r="AP261" s="27"/>
      <c r="AQ261" s="27"/>
      <c r="AR261" s="27"/>
      <c r="AS261" s="27"/>
      <c r="AT261" s="27"/>
    </row>
    <row r="262" spans="1:46" ht="129.75" hidden="1" customHeight="1">
      <c r="A262" s="10">
        <v>128</v>
      </c>
      <c r="B262" s="72" t="s">
        <v>1113</v>
      </c>
      <c r="C262" s="73" t="s">
        <v>1114</v>
      </c>
      <c r="D262" s="73" t="s">
        <v>1115</v>
      </c>
      <c r="E262" s="73" t="s">
        <v>156</v>
      </c>
      <c r="F262" s="74" t="s">
        <v>1043</v>
      </c>
      <c r="G262" s="401" t="s">
        <v>1116</v>
      </c>
      <c r="H262" s="58"/>
      <c r="I262" s="75" t="s">
        <v>1055</v>
      </c>
      <c r="J262" s="26" t="s">
        <v>1056</v>
      </c>
      <c r="K262" s="667" t="s">
        <v>1057</v>
      </c>
      <c r="L262" s="76"/>
      <c r="M262" s="63">
        <v>0</v>
      </c>
      <c r="N262" s="64">
        <v>2023</v>
      </c>
      <c r="O262" s="287">
        <v>45658</v>
      </c>
      <c r="P262" s="287">
        <v>46758</v>
      </c>
      <c r="Q262" s="376">
        <v>0</v>
      </c>
      <c r="R262" s="376">
        <v>1</v>
      </c>
      <c r="S262" s="376">
        <v>1</v>
      </c>
      <c r="T262" s="376">
        <v>1</v>
      </c>
      <c r="U262" s="376">
        <v>1</v>
      </c>
      <c r="V262" s="376">
        <v>1</v>
      </c>
      <c r="W262" s="67" t="s">
        <v>50</v>
      </c>
      <c r="X262" s="662">
        <v>0</v>
      </c>
      <c r="Y262" s="296">
        <v>185</v>
      </c>
      <c r="Z262" s="296">
        <v>203</v>
      </c>
      <c r="AA262" s="296">
        <v>223</v>
      </c>
      <c r="AB262" s="296">
        <v>245</v>
      </c>
      <c r="AC262" s="673">
        <v>1.3220000000000001</v>
      </c>
      <c r="AD262" s="142"/>
      <c r="AE262" s="70"/>
      <c r="AF262" s="70"/>
      <c r="AG262" s="70"/>
      <c r="AH262" s="70"/>
      <c r="AI262" s="103"/>
      <c r="AJ262" s="15" t="s">
        <v>936</v>
      </c>
      <c r="AK262" s="15" t="s">
        <v>937</v>
      </c>
      <c r="AL262" s="143" t="s">
        <v>1117</v>
      </c>
      <c r="AM262" s="64"/>
      <c r="AN262" s="64"/>
      <c r="AO262" s="64"/>
      <c r="AP262" s="27"/>
      <c r="AQ262" s="27"/>
      <c r="AR262" s="27"/>
      <c r="AS262" s="27"/>
      <c r="AT262" s="27"/>
    </row>
    <row r="263" spans="1:46" ht="129.75" hidden="1" customHeight="1">
      <c r="A263" s="40"/>
      <c r="B263" s="84"/>
      <c r="C263" s="85"/>
      <c r="D263" s="85"/>
      <c r="E263" s="85"/>
      <c r="F263" s="86"/>
      <c r="G263" s="410" t="s">
        <v>1118</v>
      </c>
      <c r="H263" s="58"/>
      <c r="I263" s="87"/>
      <c r="J263" s="52"/>
      <c r="K263" s="668"/>
      <c r="L263" s="88"/>
      <c r="M263" s="63">
        <v>0</v>
      </c>
      <c r="N263" s="64">
        <v>2023</v>
      </c>
      <c r="O263" s="311">
        <v>45658</v>
      </c>
      <c r="P263" s="311">
        <v>46758</v>
      </c>
      <c r="Q263" s="342">
        <v>0</v>
      </c>
      <c r="R263" s="342">
        <v>1</v>
      </c>
      <c r="S263" s="342">
        <v>1</v>
      </c>
      <c r="T263" s="342">
        <v>1</v>
      </c>
      <c r="U263" s="342">
        <v>1</v>
      </c>
      <c r="V263" s="342">
        <v>1</v>
      </c>
      <c r="W263" s="67" t="s">
        <v>50</v>
      </c>
      <c r="X263" s="337">
        <v>0</v>
      </c>
      <c r="Y263" s="672">
        <v>100</v>
      </c>
      <c r="Z263" s="672">
        <v>110</v>
      </c>
      <c r="AA263" s="672">
        <v>122</v>
      </c>
      <c r="AB263" s="672">
        <v>134</v>
      </c>
      <c r="AC263" s="375"/>
      <c r="AD263" s="142"/>
      <c r="AE263" s="187"/>
      <c r="AF263" s="187"/>
      <c r="AG263" s="187"/>
      <c r="AH263" s="187"/>
      <c r="AI263" s="227"/>
      <c r="AJ263" s="15" t="s">
        <v>936</v>
      </c>
      <c r="AK263" s="15" t="s">
        <v>937</v>
      </c>
      <c r="AL263" s="143" t="s">
        <v>1117</v>
      </c>
      <c r="AM263" s="64"/>
      <c r="AN263" s="64"/>
      <c r="AO263" s="64"/>
      <c r="AP263" s="27"/>
      <c r="AQ263" s="27"/>
      <c r="AR263" s="27"/>
      <c r="AS263" s="27"/>
      <c r="AT263" s="27"/>
    </row>
    <row r="264" spans="1:46" ht="129.75" hidden="1" customHeight="1">
      <c r="A264" s="10">
        <v>129</v>
      </c>
      <c r="B264" s="72" t="s">
        <v>1119</v>
      </c>
      <c r="C264" s="73" t="s">
        <v>1120</v>
      </c>
      <c r="D264" s="73" t="s">
        <v>1121</v>
      </c>
      <c r="E264" s="73" t="s">
        <v>156</v>
      </c>
      <c r="F264" s="74" t="s">
        <v>1043</v>
      </c>
      <c r="G264" s="401" t="s">
        <v>1122</v>
      </c>
      <c r="H264" s="58"/>
      <c r="I264" s="75" t="s">
        <v>1055</v>
      </c>
      <c r="J264" s="26" t="s">
        <v>1056</v>
      </c>
      <c r="K264" s="667" t="s">
        <v>1057</v>
      </c>
      <c r="L264" s="76"/>
      <c r="M264" s="63">
        <v>0</v>
      </c>
      <c r="N264" s="64">
        <v>2023</v>
      </c>
      <c r="O264" s="287">
        <v>45658</v>
      </c>
      <c r="P264" s="287">
        <v>46758</v>
      </c>
      <c r="Q264" s="376">
        <v>0</v>
      </c>
      <c r="R264" s="376">
        <v>1</v>
      </c>
      <c r="S264" s="376">
        <v>1</v>
      </c>
      <c r="T264" s="376">
        <v>1</v>
      </c>
      <c r="U264" s="376">
        <v>1</v>
      </c>
      <c r="V264" s="376">
        <v>24</v>
      </c>
      <c r="W264" s="67" t="s">
        <v>50</v>
      </c>
      <c r="X264" s="669">
        <v>0</v>
      </c>
      <c r="Y264" s="296">
        <v>228</v>
      </c>
      <c r="Z264" s="296">
        <v>251</v>
      </c>
      <c r="AA264" s="296">
        <v>0</v>
      </c>
      <c r="AB264" s="296">
        <v>0</v>
      </c>
      <c r="AC264" s="344">
        <v>1.0660000000000001</v>
      </c>
      <c r="AD264" s="142"/>
      <c r="AE264" s="187"/>
      <c r="AF264" s="187"/>
      <c r="AG264" s="187"/>
      <c r="AH264" s="187"/>
      <c r="AI264" s="158"/>
      <c r="AJ264" s="15" t="s">
        <v>936</v>
      </c>
      <c r="AK264" s="15" t="s">
        <v>937</v>
      </c>
      <c r="AL264" s="64" t="s">
        <v>1090</v>
      </c>
      <c r="AM264" s="64"/>
      <c r="AN264" s="64"/>
      <c r="AO264" s="64"/>
      <c r="AP264" s="27"/>
      <c r="AQ264" s="27"/>
      <c r="AR264" s="27"/>
      <c r="AS264" s="27"/>
      <c r="AT264" s="27"/>
    </row>
    <row r="265" spans="1:46" ht="129.75" hidden="1" customHeight="1">
      <c r="A265" s="28"/>
      <c r="B265" s="79"/>
      <c r="C265" s="80"/>
      <c r="D265" s="80"/>
      <c r="E265" s="80"/>
      <c r="F265" s="81"/>
      <c r="G265" s="410" t="s">
        <v>1123</v>
      </c>
      <c r="H265" s="58"/>
      <c r="I265" s="82"/>
      <c r="J265" s="39"/>
      <c r="K265" s="674"/>
      <c r="L265" s="83"/>
      <c r="M265" s="63">
        <v>0</v>
      </c>
      <c r="N265" s="64">
        <v>2023</v>
      </c>
      <c r="O265" s="311">
        <v>45658</v>
      </c>
      <c r="P265" s="311">
        <v>46758</v>
      </c>
      <c r="Q265" s="342">
        <v>0</v>
      </c>
      <c r="R265" s="342">
        <v>1</v>
      </c>
      <c r="S265" s="342">
        <v>1</v>
      </c>
      <c r="T265" s="342">
        <v>1</v>
      </c>
      <c r="U265" s="342">
        <v>1</v>
      </c>
      <c r="V265" s="342">
        <v>24</v>
      </c>
      <c r="W265" s="67" t="s">
        <v>50</v>
      </c>
      <c r="X265" s="671">
        <v>0</v>
      </c>
      <c r="Y265" s="672">
        <v>0</v>
      </c>
      <c r="Z265" s="672">
        <v>132</v>
      </c>
      <c r="AA265" s="672">
        <v>145</v>
      </c>
      <c r="AB265" s="672">
        <v>160</v>
      </c>
      <c r="AC265" s="380"/>
      <c r="AD265" s="70"/>
      <c r="AE265" s="70"/>
      <c r="AF265" s="70"/>
      <c r="AG265" s="70"/>
      <c r="AH265" s="70"/>
      <c r="AI265" s="103"/>
      <c r="AJ265" s="15" t="s">
        <v>936</v>
      </c>
      <c r="AK265" s="15" t="s">
        <v>937</v>
      </c>
      <c r="AL265" s="64" t="s">
        <v>1090</v>
      </c>
      <c r="AM265" s="64"/>
      <c r="AN265" s="64"/>
      <c r="AO265" s="64"/>
      <c r="AP265" s="675"/>
      <c r="AQ265" s="27"/>
      <c r="AR265" s="27"/>
      <c r="AS265" s="27"/>
      <c r="AT265" s="27"/>
    </row>
    <row r="266" spans="1:46" ht="129.75" hidden="1" customHeight="1">
      <c r="A266" s="40"/>
      <c r="B266" s="84"/>
      <c r="C266" s="85"/>
      <c r="D266" s="85"/>
      <c r="E266" s="85"/>
      <c r="F266" s="86"/>
      <c r="G266" s="410" t="s">
        <v>1124</v>
      </c>
      <c r="H266" s="58"/>
      <c r="I266" s="87"/>
      <c r="J266" s="52"/>
      <c r="K266" s="668"/>
      <c r="L266" s="88"/>
      <c r="M266" s="63">
        <v>0</v>
      </c>
      <c r="N266" s="64">
        <v>2023</v>
      </c>
      <c r="O266" s="311">
        <v>45658</v>
      </c>
      <c r="P266" s="311">
        <v>46758</v>
      </c>
      <c r="Q266" s="342">
        <v>0</v>
      </c>
      <c r="R266" s="342">
        <v>1</v>
      </c>
      <c r="S266" s="342">
        <v>1</v>
      </c>
      <c r="T266" s="342">
        <v>1</v>
      </c>
      <c r="U266" s="342">
        <v>1</v>
      </c>
      <c r="V266" s="342">
        <v>24</v>
      </c>
      <c r="W266" s="67" t="s">
        <v>50</v>
      </c>
      <c r="X266" s="671">
        <v>0</v>
      </c>
      <c r="Y266" s="676" t="s">
        <v>292</v>
      </c>
      <c r="Z266" s="672">
        <v>150</v>
      </c>
      <c r="AA266" s="676" t="s">
        <v>292</v>
      </c>
      <c r="AB266" s="676" t="s">
        <v>292</v>
      </c>
      <c r="AC266" s="308"/>
      <c r="AD266" s="142"/>
      <c r="AE266" s="187"/>
      <c r="AF266" s="187"/>
      <c r="AG266" s="187"/>
      <c r="AH266" s="187"/>
      <c r="AI266" s="227"/>
      <c r="AJ266" s="15" t="s">
        <v>936</v>
      </c>
      <c r="AK266" s="15" t="s">
        <v>937</v>
      </c>
      <c r="AL266" s="64" t="s">
        <v>1090</v>
      </c>
      <c r="AM266" s="64"/>
      <c r="AN266" s="64"/>
      <c r="AO266" s="64"/>
      <c r="AP266" s="675"/>
      <c r="AQ266" s="27"/>
      <c r="AR266" s="27"/>
      <c r="AS266" s="27"/>
      <c r="AT266" s="27"/>
    </row>
    <row r="267" spans="1:46" ht="129.75" hidden="1" customHeight="1">
      <c r="A267" s="10">
        <v>130</v>
      </c>
      <c r="B267" s="72" t="s">
        <v>1125</v>
      </c>
      <c r="C267" s="73" t="s">
        <v>1126</v>
      </c>
      <c r="D267" s="73" t="s">
        <v>1127</v>
      </c>
      <c r="E267" s="73" t="s">
        <v>156</v>
      </c>
      <c r="F267" s="74" t="s">
        <v>1043</v>
      </c>
      <c r="G267" s="401" t="s">
        <v>1128</v>
      </c>
      <c r="H267" s="58"/>
      <c r="I267" s="75" t="s">
        <v>1055</v>
      </c>
      <c r="J267" s="26" t="s">
        <v>1056</v>
      </c>
      <c r="K267" s="667" t="s">
        <v>1057</v>
      </c>
      <c r="L267" s="76"/>
      <c r="M267" s="63">
        <v>0</v>
      </c>
      <c r="N267" s="64">
        <v>2023</v>
      </c>
      <c r="O267" s="287">
        <v>45297</v>
      </c>
      <c r="P267" s="287">
        <v>46758</v>
      </c>
      <c r="Q267" s="376">
        <v>1</v>
      </c>
      <c r="R267" s="376">
        <v>1</v>
      </c>
      <c r="S267" s="376">
        <v>1</v>
      </c>
      <c r="T267" s="376">
        <v>1</v>
      </c>
      <c r="U267" s="376">
        <v>1</v>
      </c>
      <c r="V267" s="376">
        <v>1</v>
      </c>
      <c r="W267" s="67" t="s">
        <v>50</v>
      </c>
      <c r="X267" s="662">
        <v>168</v>
      </c>
      <c r="Y267" s="296">
        <v>185</v>
      </c>
      <c r="Z267" s="296">
        <v>203</v>
      </c>
      <c r="AA267" s="296">
        <v>223</v>
      </c>
      <c r="AB267" s="296">
        <v>245</v>
      </c>
      <c r="AC267" s="344">
        <v>2.19</v>
      </c>
      <c r="AD267" s="142"/>
      <c r="AE267" s="187"/>
      <c r="AF267" s="187"/>
      <c r="AG267" s="187"/>
      <c r="AH267" s="187"/>
      <c r="AI267" s="158"/>
      <c r="AJ267" s="15" t="s">
        <v>936</v>
      </c>
      <c r="AK267" s="15" t="s">
        <v>937</v>
      </c>
      <c r="AL267" s="64" t="s">
        <v>1090</v>
      </c>
      <c r="AM267" s="64"/>
      <c r="AN267" s="64"/>
      <c r="AO267" s="64"/>
      <c r="AP267" s="675"/>
      <c r="AQ267" s="27"/>
      <c r="AR267" s="27"/>
      <c r="AS267" s="27"/>
      <c r="AT267" s="27"/>
    </row>
    <row r="268" spans="1:46" ht="129.75" hidden="1" customHeight="1">
      <c r="A268" s="28"/>
      <c r="B268" s="79"/>
      <c r="C268" s="80"/>
      <c r="D268" s="80"/>
      <c r="E268" s="80"/>
      <c r="F268" s="81"/>
      <c r="G268" s="410" t="s">
        <v>1129</v>
      </c>
      <c r="H268" s="58" t="s">
        <v>1130</v>
      </c>
      <c r="I268" s="82"/>
      <c r="J268" s="39"/>
      <c r="K268" s="674"/>
      <c r="L268" s="83"/>
      <c r="M268" s="63">
        <v>0</v>
      </c>
      <c r="N268" s="64">
        <v>2023</v>
      </c>
      <c r="O268" s="311">
        <v>45297</v>
      </c>
      <c r="P268" s="311">
        <v>46758</v>
      </c>
      <c r="Q268" s="342">
        <v>1</v>
      </c>
      <c r="R268" s="342">
        <v>1</v>
      </c>
      <c r="S268" s="342">
        <v>1</v>
      </c>
      <c r="T268" s="342">
        <v>1</v>
      </c>
      <c r="U268" s="342">
        <v>1</v>
      </c>
      <c r="V268" s="342">
        <v>1</v>
      </c>
      <c r="W268" s="67" t="s">
        <v>50</v>
      </c>
      <c r="X268" s="671">
        <v>70</v>
      </c>
      <c r="Y268" s="672">
        <v>77</v>
      </c>
      <c r="Z268" s="672">
        <v>85</v>
      </c>
      <c r="AA268" s="672">
        <v>94</v>
      </c>
      <c r="AB268" s="672">
        <v>107</v>
      </c>
      <c r="AC268" s="380"/>
      <c r="AD268" s="70"/>
      <c r="AE268" s="70"/>
      <c r="AF268" s="70"/>
      <c r="AG268" s="70"/>
      <c r="AH268" s="70"/>
      <c r="AI268" s="103"/>
      <c r="AJ268" s="15" t="s">
        <v>936</v>
      </c>
      <c r="AK268" s="15" t="s">
        <v>937</v>
      </c>
      <c r="AL268" s="64" t="s">
        <v>1090</v>
      </c>
      <c r="AM268" s="64"/>
      <c r="AN268" s="64"/>
      <c r="AO268" s="64"/>
      <c r="AP268" s="27"/>
      <c r="AQ268" s="27"/>
      <c r="AR268" s="27"/>
      <c r="AS268" s="27"/>
      <c r="AT268" s="27"/>
    </row>
    <row r="269" spans="1:46" ht="129.75" hidden="1" customHeight="1">
      <c r="A269" s="40"/>
      <c r="B269" s="84"/>
      <c r="C269" s="85"/>
      <c r="D269" s="85"/>
      <c r="E269" s="85"/>
      <c r="F269" s="86"/>
      <c r="G269" s="410" t="s">
        <v>1131</v>
      </c>
      <c r="H269" s="58" t="s">
        <v>1130</v>
      </c>
      <c r="I269" s="87"/>
      <c r="J269" s="52"/>
      <c r="K269" s="668"/>
      <c r="L269" s="88"/>
      <c r="M269" s="63">
        <v>0</v>
      </c>
      <c r="N269" s="64">
        <v>2023</v>
      </c>
      <c r="O269" s="311">
        <v>45297</v>
      </c>
      <c r="P269" s="311">
        <v>46758</v>
      </c>
      <c r="Q269" s="342">
        <v>1</v>
      </c>
      <c r="R269" s="342">
        <v>1</v>
      </c>
      <c r="S269" s="342">
        <v>1</v>
      </c>
      <c r="T269" s="342">
        <v>1</v>
      </c>
      <c r="U269" s="342">
        <v>1</v>
      </c>
      <c r="V269" s="342">
        <v>1</v>
      </c>
      <c r="W269" s="67" t="s">
        <v>50</v>
      </c>
      <c r="X269" s="671">
        <v>120</v>
      </c>
      <c r="Y269" s="672">
        <v>132</v>
      </c>
      <c r="Z269" s="672">
        <v>145</v>
      </c>
      <c r="AA269" s="672">
        <v>160</v>
      </c>
      <c r="AB269" s="672">
        <v>176</v>
      </c>
      <c r="AC269" s="308"/>
      <c r="AD269" s="142"/>
      <c r="AE269" s="187"/>
      <c r="AF269" s="187"/>
      <c r="AG269" s="70"/>
      <c r="AH269" s="70"/>
      <c r="AI269" s="227"/>
      <c r="AJ269" s="15" t="s">
        <v>936</v>
      </c>
      <c r="AK269" s="15" t="s">
        <v>937</v>
      </c>
      <c r="AL269" s="64" t="s">
        <v>1090</v>
      </c>
      <c r="AM269" s="64"/>
      <c r="AN269" s="64"/>
      <c r="AO269" s="64"/>
      <c r="AP269" s="27"/>
      <c r="AQ269" s="27"/>
      <c r="AR269" s="27"/>
      <c r="AS269" s="27"/>
      <c r="AT269" s="27"/>
    </row>
    <row r="270" spans="1:46" ht="129.75" hidden="1" customHeight="1">
      <c r="A270" s="10">
        <v>131</v>
      </c>
      <c r="B270" s="72" t="s">
        <v>1132</v>
      </c>
      <c r="C270" s="73" t="s">
        <v>1133</v>
      </c>
      <c r="D270" s="73" t="s">
        <v>1134</v>
      </c>
      <c r="E270" s="73" t="s">
        <v>156</v>
      </c>
      <c r="F270" s="74" t="s">
        <v>1043</v>
      </c>
      <c r="G270" s="401" t="s">
        <v>1135</v>
      </c>
      <c r="H270" s="58" t="s">
        <v>1136</v>
      </c>
      <c r="I270" s="75" t="s">
        <v>1055</v>
      </c>
      <c r="J270" s="26" t="s">
        <v>1056</v>
      </c>
      <c r="K270" s="667" t="s">
        <v>1057</v>
      </c>
      <c r="L270" s="76"/>
      <c r="M270" s="63">
        <v>0</v>
      </c>
      <c r="N270" s="64">
        <v>2023</v>
      </c>
      <c r="O270" s="287">
        <v>45297</v>
      </c>
      <c r="P270" s="287">
        <v>46758</v>
      </c>
      <c r="Q270" s="376">
        <v>0.3</v>
      </c>
      <c r="R270" s="376">
        <v>0.3</v>
      </c>
      <c r="S270" s="376">
        <v>0.4</v>
      </c>
      <c r="T270" s="286" t="s">
        <v>292</v>
      </c>
      <c r="U270" s="286" t="s">
        <v>292</v>
      </c>
      <c r="V270" s="376">
        <v>1</v>
      </c>
      <c r="W270" s="67" t="s">
        <v>50</v>
      </c>
      <c r="X270" s="662">
        <v>168</v>
      </c>
      <c r="Y270" s="296">
        <v>185</v>
      </c>
      <c r="Z270" s="296">
        <v>203</v>
      </c>
      <c r="AA270" s="677" t="s">
        <v>292</v>
      </c>
      <c r="AB270" s="677" t="s">
        <v>292</v>
      </c>
      <c r="AC270" s="344">
        <v>1.093</v>
      </c>
      <c r="AD270" s="142"/>
      <c r="AE270" s="187"/>
      <c r="AF270" s="187"/>
      <c r="AG270" s="187"/>
      <c r="AH270" s="187"/>
      <c r="AI270" s="158"/>
      <c r="AJ270" s="15" t="s">
        <v>936</v>
      </c>
      <c r="AK270" s="15" t="s">
        <v>937</v>
      </c>
      <c r="AL270" s="64" t="s">
        <v>1137</v>
      </c>
      <c r="AM270" s="64"/>
      <c r="AN270" s="64"/>
      <c r="AO270" s="64"/>
      <c r="AP270" s="27"/>
      <c r="AQ270" s="27"/>
      <c r="AR270" s="27"/>
      <c r="AS270" s="27"/>
      <c r="AT270" s="27"/>
    </row>
    <row r="271" spans="1:46" ht="129.75" hidden="1" customHeight="1">
      <c r="A271" s="28"/>
      <c r="B271" s="79"/>
      <c r="C271" s="80"/>
      <c r="D271" s="80"/>
      <c r="E271" s="80"/>
      <c r="F271" s="81"/>
      <c r="G271" s="410" t="s">
        <v>1138</v>
      </c>
      <c r="H271" s="58" t="s">
        <v>1139</v>
      </c>
      <c r="I271" s="82"/>
      <c r="J271" s="39"/>
      <c r="K271" s="674"/>
      <c r="L271" s="83"/>
      <c r="M271" s="63">
        <v>0</v>
      </c>
      <c r="N271" s="64">
        <v>2023</v>
      </c>
      <c r="O271" s="311">
        <v>45297</v>
      </c>
      <c r="P271" s="311">
        <v>46758</v>
      </c>
      <c r="Q271" s="342">
        <v>0.3</v>
      </c>
      <c r="R271" s="342">
        <v>0.3</v>
      </c>
      <c r="S271" s="342">
        <v>0.4</v>
      </c>
      <c r="T271" s="299" t="s">
        <v>292</v>
      </c>
      <c r="U271" s="299" t="s">
        <v>292</v>
      </c>
      <c r="V271" s="342">
        <v>1</v>
      </c>
      <c r="W271" s="67" t="s">
        <v>50</v>
      </c>
      <c r="X271" s="671">
        <v>70</v>
      </c>
      <c r="Y271" s="672">
        <v>77</v>
      </c>
      <c r="Z271" s="672">
        <v>85</v>
      </c>
      <c r="AA271" s="307" t="s">
        <v>292</v>
      </c>
      <c r="AB271" s="307" t="s">
        <v>292</v>
      </c>
      <c r="AC271" s="380"/>
      <c r="AD271" s="70"/>
      <c r="AE271" s="70"/>
      <c r="AF271" s="70"/>
      <c r="AG271" s="70"/>
      <c r="AH271" s="70"/>
      <c r="AI271" s="71"/>
      <c r="AJ271" s="15" t="s">
        <v>936</v>
      </c>
      <c r="AK271" s="15" t="s">
        <v>937</v>
      </c>
      <c r="AL271" s="64" t="s">
        <v>1137</v>
      </c>
      <c r="AM271" s="64"/>
      <c r="AN271" s="64"/>
      <c r="AO271" s="64"/>
      <c r="AP271" s="27"/>
      <c r="AQ271" s="27"/>
      <c r="AR271" s="27"/>
      <c r="AS271" s="27"/>
      <c r="AT271" s="27"/>
    </row>
    <row r="272" spans="1:46" ht="171" hidden="1" customHeight="1">
      <c r="A272" s="40"/>
      <c r="B272" s="84"/>
      <c r="C272" s="85"/>
      <c r="D272" s="85"/>
      <c r="E272" s="85"/>
      <c r="F272" s="86"/>
      <c r="G272" s="410" t="s">
        <v>1140</v>
      </c>
      <c r="H272" s="58"/>
      <c r="I272" s="87"/>
      <c r="J272" s="52"/>
      <c r="K272" s="668"/>
      <c r="L272" s="88"/>
      <c r="M272" s="63">
        <v>0</v>
      </c>
      <c r="N272" s="64">
        <v>2023</v>
      </c>
      <c r="O272" s="311">
        <v>45297</v>
      </c>
      <c r="P272" s="311">
        <v>46758</v>
      </c>
      <c r="Q272" s="342">
        <v>1</v>
      </c>
      <c r="R272" s="342">
        <v>1</v>
      </c>
      <c r="S272" s="342">
        <v>1</v>
      </c>
      <c r="T272" s="342">
        <v>1</v>
      </c>
      <c r="U272" s="342">
        <v>1</v>
      </c>
      <c r="V272" s="342">
        <v>1</v>
      </c>
      <c r="W272" s="277" t="s">
        <v>50</v>
      </c>
      <c r="X272" s="678" t="s">
        <v>292</v>
      </c>
      <c r="Y272" s="676" t="s">
        <v>292</v>
      </c>
      <c r="Z272" s="672">
        <v>145</v>
      </c>
      <c r="AA272" s="672">
        <v>160</v>
      </c>
      <c r="AB272" s="672">
        <v>0</v>
      </c>
      <c r="AC272" s="308"/>
      <c r="AD272" s="279"/>
      <c r="AE272" s="279"/>
      <c r="AF272" s="279"/>
      <c r="AG272" s="279"/>
      <c r="AH272" s="279"/>
      <c r="AI272" s="103"/>
      <c r="AJ272" s="26" t="s">
        <v>936</v>
      </c>
      <c r="AK272" s="15" t="s">
        <v>937</v>
      </c>
      <c r="AL272" s="64" t="s">
        <v>1137</v>
      </c>
      <c r="AM272" s="19"/>
      <c r="AN272" s="19"/>
      <c r="AO272" s="19"/>
      <c r="AP272" s="27"/>
      <c r="AQ272" s="27"/>
      <c r="AR272" s="27"/>
      <c r="AS272" s="27"/>
      <c r="AT272" s="27"/>
    </row>
    <row r="273" spans="1:46" ht="245.25" hidden="1" customHeight="1">
      <c r="A273" s="53">
        <v>132</v>
      </c>
      <c r="B273" s="54" t="s">
        <v>1141</v>
      </c>
      <c r="C273" s="55" t="s">
        <v>1142</v>
      </c>
      <c r="D273" s="55" t="s">
        <v>1143</v>
      </c>
      <c r="E273" s="55" t="s">
        <v>156</v>
      </c>
      <c r="F273" s="56" t="s">
        <v>1043</v>
      </c>
      <c r="G273" s="401" t="s">
        <v>1144</v>
      </c>
      <c r="H273" s="58"/>
      <c r="I273" s="59" t="s">
        <v>1145</v>
      </c>
      <c r="J273" s="61" t="s">
        <v>1056</v>
      </c>
      <c r="K273" s="61" t="s">
        <v>1057</v>
      </c>
      <c r="L273" s="62"/>
      <c r="M273" s="115">
        <v>1</v>
      </c>
      <c r="N273" s="115">
        <v>2024</v>
      </c>
      <c r="O273" s="287">
        <v>45297</v>
      </c>
      <c r="P273" s="287">
        <v>46758</v>
      </c>
      <c r="Q273" s="376">
        <v>1</v>
      </c>
      <c r="R273" s="376">
        <v>1</v>
      </c>
      <c r="S273" s="376">
        <v>1</v>
      </c>
      <c r="T273" s="376">
        <v>1</v>
      </c>
      <c r="U273" s="376">
        <v>1</v>
      </c>
      <c r="V273" s="376">
        <v>1</v>
      </c>
      <c r="W273" s="679" t="s">
        <v>50</v>
      </c>
      <c r="X273" s="662">
        <v>168</v>
      </c>
      <c r="Y273" s="296">
        <v>185</v>
      </c>
      <c r="Z273" s="296">
        <v>203</v>
      </c>
      <c r="AA273" s="296">
        <v>223</v>
      </c>
      <c r="AB273" s="296">
        <v>245</v>
      </c>
      <c r="AC273" s="680">
        <v>1.024</v>
      </c>
      <c r="AD273" s="70"/>
      <c r="AE273" s="70"/>
      <c r="AF273" s="70"/>
      <c r="AG273" s="70"/>
      <c r="AH273" s="70"/>
      <c r="AI273" s="71"/>
      <c r="AJ273" s="15" t="s">
        <v>936</v>
      </c>
      <c r="AK273" s="15" t="s">
        <v>1146</v>
      </c>
      <c r="AL273" s="64" t="s">
        <v>1137</v>
      </c>
      <c r="AM273" s="64"/>
      <c r="AN273" s="64"/>
      <c r="AO273" s="64"/>
      <c r="AP273" s="27"/>
      <c r="AQ273" s="27"/>
      <c r="AR273" s="27"/>
      <c r="AS273" s="27"/>
      <c r="AT273" s="27"/>
    </row>
    <row r="274" spans="1:46" ht="234.75" hidden="1" customHeight="1">
      <c r="A274" s="10">
        <v>133</v>
      </c>
      <c r="B274" s="72" t="s">
        <v>1147</v>
      </c>
      <c r="C274" s="55" t="s">
        <v>1148</v>
      </c>
      <c r="D274" s="55" t="s">
        <v>1149</v>
      </c>
      <c r="E274" s="55" t="s">
        <v>156</v>
      </c>
      <c r="F274" s="56" t="s">
        <v>1043</v>
      </c>
      <c r="G274" s="404" t="s">
        <v>1150</v>
      </c>
      <c r="H274" s="58"/>
      <c r="I274" s="75" t="s">
        <v>1151</v>
      </c>
      <c r="J274" s="12" t="s">
        <v>1152</v>
      </c>
      <c r="K274" s="12" t="s">
        <v>1153</v>
      </c>
      <c r="L274" s="76"/>
      <c r="M274" s="143">
        <v>0</v>
      </c>
      <c r="N274" s="143">
        <v>2023</v>
      </c>
      <c r="O274" s="681"/>
      <c r="P274" s="681">
        <v>46758</v>
      </c>
      <c r="Q274" s="412">
        <v>2</v>
      </c>
      <c r="R274" s="412">
        <v>3</v>
      </c>
      <c r="S274" s="412">
        <v>3</v>
      </c>
      <c r="T274" s="412">
        <v>3</v>
      </c>
      <c r="U274" s="412">
        <v>3</v>
      </c>
      <c r="V274" s="412">
        <v>38</v>
      </c>
      <c r="W274" s="343" t="s">
        <v>50</v>
      </c>
      <c r="X274" s="682">
        <v>168</v>
      </c>
      <c r="Y274" s="683">
        <v>185</v>
      </c>
      <c r="Z274" s="683">
        <v>203</v>
      </c>
      <c r="AA274" s="683">
        <v>223</v>
      </c>
      <c r="AB274" s="683">
        <v>245</v>
      </c>
      <c r="AC274" s="684">
        <v>1.024</v>
      </c>
      <c r="AD274" s="685"/>
      <c r="AE274" s="685"/>
      <c r="AF274" s="685"/>
      <c r="AG274" s="686"/>
      <c r="AH274" s="686"/>
      <c r="AI274" s="103"/>
      <c r="AJ274" s="15" t="s">
        <v>936</v>
      </c>
      <c r="AK274" s="298" t="s">
        <v>1154</v>
      </c>
      <c r="AL274" s="324" t="s">
        <v>1155</v>
      </c>
      <c r="AM274" s="299" t="s">
        <v>1154</v>
      </c>
      <c r="AN274" s="299"/>
      <c r="AO274" s="299"/>
      <c r="AP274" s="27"/>
      <c r="AQ274" s="27"/>
      <c r="AR274" s="27"/>
      <c r="AS274" s="27"/>
      <c r="AT274" s="27"/>
    </row>
    <row r="275" spans="1:46" ht="171" hidden="1" customHeight="1">
      <c r="A275" s="53">
        <v>162</v>
      </c>
      <c r="B275" s="54" t="s">
        <v>1156</v>
      </c>
      <c r="C275" s="519" t="s">
        <v>1157</v>
      </c>
      <c r="D275" s="55" t="s">
        <v>1158</v>
      </c>
      <c r="E275" s="55" t="s">
        <v>156</v>
      </c>
      <c r="F275" s="56" t="s">
        <v>1043</v>
      </c>
      <c r="G275" s="401" t="s">
        <v>1159</v>
      </c>
      <c r="H275" s="58"/>
      <c r="I275" s="166" t="s">
        <v>1045</v>
      </c>
      <c r="J275" s="58" t="s">
        <v>1046</v>
      </c>
      <c r="K275" s="58" t="s">
        <v>91</v>
      </c>
      <c r="L275" s="62"/>
      <c r="M275" s="143">
        <v>0</v>
      </c>
      <c r="N275" s="143">
        <v>2023</v>
      </c>
      <c r="O275" s="687">
        <v>45297</v>
      </c>
      <c r="P275" s="287">
        <v>46758</v>
      </c>
      <c r="Q275" s="116">
        <v>1</v>
      </c>
      <c r="R275" s="116" t="s">
        <v>292</v>
      </c>
      <c r="S275" s="116" t="s">
        <v>292</v>
      </c>
      <c r="T275" s="116" t="s">
        <v>292</v>
      </c>
      <c r="U275" s="116">
        <v>1</v>
      </c>
      <c r="V275" s="116">
        <v>3</v>
      </c>
      <c r="W275" s="343" t="s">
        <v>50</v>
      </c>
      <c r="X275" s="662">
        <v>168</v>
      </c>
      <c r="Y275" s="677" t="s">
        <v>292</v>
      </c>
      <c r="Z275" s="677" t="s">
        <v>292</v>
      </c>
      <c r="AA275" s="677" t="s">
        <v>292</v>
      </c>
      <c r="AB275" s="296">
        <v>245</v>
      </c>
      <c r="AC275" s="663">
        <v>413</v>
      </c>
      <c r="AD275" s="685"/>
      <c r="AE275" s="685"/>
      <c r="AF275" s="685"/>
      <c r="AG275" s="686"/>
      <c r="AH275" s="686"/>
      <c r="AI275" s="227"/>
      <c r="AJ275" s="15" t="s">
        <v>936</v>
      </c>
      <c r="AK275" s="298" t="s">
        <v>1048</v>
      </c>
      <c r="AL275" s="143" t="s">
        <v>1160</v>
      </c>
      <c r="AM275" s="143" t="s">
        <v>1160</v>
      </c>
      <c r="AN275" s="143" t="s">
        <v>1161</v>
      </c>
      <c r="AO275" s="299"/>
      <c r="AP275" s="27"/>
      <c r="AQ275" s="27"/>
      <c r="AR275" s="27"/>
      <c r="AS275" s="27"/>
      <c r="AT275" s="27"/>
    </row>
    <row r="276" spans="1:46" ht="100.5" hidden="1" customHeight="1">
      <c r="A276" s="688">
        <v>134</v>
      </c>
      <c r="B276" s="310" t="s">
        <v>1162</v>
      </c>
      <c r="C276" s="191" t="s">
        <v>1163</v>
      </c>
      <c r="D276" s="17" t="s">
        <v>1164</v>
      </c>
      <c r="E276" s="73" t="s">
        <v>97</v>
      </c>
      <c r="F276" s="74" t="s">
        <v>1165</v>
      </c>
      <c r="G276" s="510" t="s">
        <v>1166</v>
      </c>
      <c r="H276" s="58"/>
      <c r="I276" s="75" t="s">
        <v>1167</v>
      </c>
      <c r="J276" s="17" t="s">
        <v>1168</v>
      </c>
      <c r="K276" s="17" t="s">
        <v>1169</v>
      </c>
      <c r="L276" s="295"/>
      <c r="M276" s="143">
        <v>0</v>
      </c>
      <c r="N276" s="143">
        <v>2023</v>
      </c>
      <c r="O276" s="311">
        <v>45444</v>
      </c>
      <c r="P276" s="48">
        <v>46905</v>
      </c>
      <c r="Q276" s="342">
        <v>0.15</v>
      </c>
      <c r="R276" s="342">
        <v>0.55000000000000004</v>
      </c>
      <c r="S276" s="342">
        <v>1</v>
      </c>
      <c r="T276" s="342"/>
      <c r="U276" s="299"/>
      <c r="V276" s="342">
        <v>1</v>
      </c>
      <c r="W276" s="343" t="s">
        <v>50</v>
      </c>
      <c r="X276" s="689">
        <v>45</v>
      </c>
      <c r="Y276" s="689">
        <v>65</v>
      </c>
      <c r="Z276" s="689">
        <v>71</v>
      </c>
      <c r="AA276" s="690"/>
      <c r="AB276" s="690"/>
      <c r="AC276" s="691"/>
      <c r="AD276" s="685"/>
      <c r="AE276" s="685"/>
      <c r="AF276" s="685"/>
      <c r="AG276" s="686"/>
      <c r="AH276" s="686"/>
      <c r="AI276" s="158"/>
      <c r="AJ276" s="298" t="s">
        <v>1170</v>
      </c>
      <c r="AK276" s="298" t="s">
        <v>1171</v>
      </c>
      <c r="AL276" s="299" t="s">
        <v>1172</v>
      </c>
      <c r="AM276" s="299"/>
      <c r="AN276" s="299"/>
      <c r="AO276" s="299"/>
      <c r="AP276" s="27"/>
      <c r="AQ276" s="27"/>
      <c r="AR276" s="27"/>
      <c r="AS276" s="27"/>
      <c r="AT276" s="27"/>
    </row>
    <row r="277" spans="1:46" ht="85.5" hidden="1" customHeight="1">
      <c r="A277" s="692"/>
      <c r="B277" s="315"/>
      <c r="C277" s="250"/>
      <c r="D277" s="317"/>
      <c r="E277" s="80"/>
      <c r="F277" s="81"/>
      <c r="G277" s="510" t="s">
        <v>1173</v>
      </c>
      <c r="H277" s="58"/>
      <c r="I277" s="82"/>
      <c r="J277" s="317"/>
      <c r="K277" s="317"/>
      <c r="L277" s="318"/>
      <c r="M277" s="143" t="s">
        <v>102</v>
      </c>
      <c r="N277" s="143" t="s">
        <v>102</v>
      </c>
      <c r="O277" s="311">
        <v>45444</v>
      </c>
      <c r="P277" s="78">
        <v>46905</v>
      </c>
      <c r="Q277" s="299">
        <v>1</v>
      </c>
      <c r="R277" s="299">
        <v>1</v>
      </c>
      <c r="S277" s="299">
        <v>1</v>
      </c>
      <c r="T277" s="299">
        <v>1</v>
      </c>
      <c r="U277" s="299">
        <v>1</v>
      </c>
      <c r="V277" s="299">
        <v>13</v>
      </c>
      <c r="W277" s="306" t="s">
        <v>50</v>
      </c>
      <c r="X277" s="689">
        <v>168</v>
      </c>
      <c r="Y277" s="689">
        <v>184.8</v>
      </c>
      <c r="Z277" s="689">
        <v>203.28</v>
      </c>
      <c r="AA277" s="689">
        <v>221</v>
      </c>
      <c r="AB277" s="689">
        <v>243</v>
      </c>
      <c r="AC277" s="101">
        <f>SUBTOTAL(9,X277:AB278)</f>
        <v>1326.08</v>
      </c>
      <c r="AD277" s="685"/>
      <c r="AE277" s="685"/>
      <c r="AF277" s="685"/>
      <c r="AG277" s="685"/>
      <c r="AH277" s="685"/>
      <c r="AI277" s="103"/>
      <c r="AJ277" s="198" t="s">
        <v>1170</v>
      </c>
      <c r="AK277" s="198" t="s">
        <v>1171</v>
      </c>
      <c r="AL277" s="693" t="s">
        <v>1174</v>
      </c>
      <c r="AM277" s="299"/>
      <c r="AN277" s="299"/>
      <c r="AO277" s="299"/>
      <c r="AP277" s="27"/>
      <c r="AQ277" s="27"/>
      <c r="AR277" s="27"/>
      <c r="AS277" s="27"/>
      <c r="AT277" s="27"/>
    </row>
    <row r="278" spans="1:46" ht="15.75" hidden="1" customHeight="1">
      <c r="A278" s="694"/>
      <c r="B278" s="330"/>
      <c r="C278" s="197"/>
      <c r="D278" s="332"/>
      <c r="E278" s="85"/>
      <c r="F278" s="86"/>
      <c r="G278" s="510" t="s">
        <v>1175</v>
      </c>
      <c r="H278" s="58"/>
      <c r="I278" s="87"/>
      <c r="J278" s="332"/>
      <c r="K278" s="332"/>
      <c r="L278" s="305"/>
      <c r="M278" s="143" t="s">
        <v>102</v>
      </c>
      <c r="N278" s="143" t="s">
        <v>102</v>
      </c>
      <c r="O278" s="311">
        <v>45444</v>
      </c>
      <c r="P278" s="78">
        <v>46905</v>
      </c>
      <c r="Q278" s="299">
        <v>1</v>
      </c>
      <c r="R278" s="299">
        <v>1</v>
      </c>
      <c r="S278" s="299">
        <v>1</v>
      </c>
      <c r="T278" s="299">
        <v>1</v>
      </c>
      <c r="U278" s="299">
        <v>1</v>
      </c>
      <c r="V278" s="299">
        <v>13</v>
      </c>
      <c r="W278" s="306" t="s">
        <v>50</v>
      </c>
      <c r="X278" s="689">
        <v>50</v>
      </c>
      <c r="Y278" s="689">
        <v>55</v>
      </c>
      <c r="Z278" s="689">
        <v>61</v>
      </c>
      <c r="AA278" s="689">
        <v>67</v>
      </c>
      <c r="AB278" s="689">
        <v>73</v>
      </c>
      <c r="AC278" s="157"/>
      <c r="AD278" s="685"/>
      <c r="AE278" s="685"/>
      <c r="AF278" s="685"/>
      <c r="AG278" s="685"/>
      <c r="AH278" s="685"/>
      <c r="AI278" s="158"/>
      <c r="AJ278" s="198" t="s">
        <v>1170</v>
      </c>
      <c r="AK278" s="198" t="s">
        <v>1171</v>
      </c>
      <c r="AL278" s="693" t="s">
        <v>1174</v>
      </c>
      <c r="AM278" s="695"/>
      <c r="AN278" s="299"/>
      <c r="AO278" s="299"/>
      <c r="AP278" s="27"/>
      <c r="AQ278" s="27"/>
      <c r="AR278" s="27"/>
      <c r="AS278" s="27"/>
      <c r="AT278" s="27"/>
    </row>
    <row r="279" spans="1:46" ht="83.25" hidden="1" customHeight="1">
      <c r="A279" s="688">
        <v>135</v>
      </c>
      <c r="B279" s="310" t="s">
        <v>1176</v>
      </c>
      <c r="C279" s="191" t="s">
        <v>1177</v>
      </c>
      <c r="D279" s="191" t="s">
        <v>1178</v>
      </c>
      <c r="E279" s="73" t="s">
        <v>97</v>
      </c>
      <c r="F279" s="74" t="s">
        <v>1165</v>
      </c>
      <c r="G279" s="510" t="s">
        <v>1179</v>
      </c>
      <c r="H279" s="58"/>
      <c r="I279" s="16" t="s">
        <v>1167</v>
      </c>
      <c r="J279" s="17" t="s">
        <v>1168</v>
      </c>
      <c r="K279" s="17" t="s">
        <v>1169</v>
      </c>
      <c r="L279" s="295"/>
      <c r="M279" s="143" t="s">
        <v>102</v>
      </c>
      <c r="N279" s="143" t="s">
        <v>102</v>
      </c>
      <c r="O279" s="311">
        <v>45658</v>
      </c>
      <c r="P279" s="78">
        <v>46905</v>
      </c>
      <c r="Q279" s="299"/>
      <c r="R279" s="299">
        <v>2</v>
      </c>
      <c r="S279" s="299">
        <v>2</v>
      </c>
      <c r="T279" s="299">
        <v>2</v>
      </c>
      <c r="U279" s="299">
        <v>2</v>
      </c>
      <c r="V279" s="299">
        <v>24</v>
      </c>
      <c r="W279" s="306" t="s">
        <v>50</v>
      </c>
      <c r="X279" s="690"/>
      <c r="Y279" s="689">
        <v>184.8</v>
      </c>
      <c r="Z279" s="689">
        <v>203.28</v>
      </c>
      <c r="AA279" s="690">
        <v>221</v>
      </c>
      <c r="AB279" s="690">
        <v>242</v>
      </c>
      <c r="AC279" s="101">
        <f>SUBTOTAL(9,X279:AB280)</f>
        <v>1177.08</v>
      </c>
      <c r="AD279" s="686"/>
      <c r="AE279" s="685"/>
      <c r="AF279" s="685"/>
      <c r="AG279" s="686"/>
      <c r="AH279" s="686"/>
      <c r="AI279" s="103"/>
      <c r="AJ279" s="696" t="s">
        <v>1170</v>
      </c>
      <c r="AK279" s="696" t="s">
        <v>1171</v>
      </c>
      <c r="AL279" s="697" t="s">
        <v>1180</v>
      </c>
      <c r="AM279" s="698"/>
      <c r="AN279" s="335"/>
      <c r="AO279" s="299"/>
      <c r="AP279" s="27"/>
      <c r="AQ279" s="27"/>
      <c r="AR279" s="27"/>
      <c r="AS279" s="27"/>
      <c r="AT279" s="27"/>
    </row>
    <row r="280" spans="1:46" ht="15.75" hidden="1" customHeight="1">
      <c r="A280" s="694"/>
      <c r="B280" s="330"/>
      <c r="C280" s="197"/>
      <c r="D280" s="197"/>
      <c r="E280" s="85"/>
      <c r="F280" s="86"/>
      <c r="G280" s="510" t="s">
        <v>1181</v>
      </c>
      <c r="H280" s="58"/>
      <c r="I280" s="303"/>
      <c r="J280" s="332"/>
      <c r="K280" s="332"/>
      <c r="L280" s="305"/>
      <c r="M280" s="143" t="s">
        <v>102</v>
      </c>
      <c r="N280" s="143" t="s">
        <v>102</v>
      </c>
      <c r="O280" s="311">
        <v>45658</v>
      </c>
      <c r="P280" s="78">
        <v>46905</v>
      </c>
      <c r="Q280" s="299"/>
      <c r="R280" s="299">
        <v>2</v>
      </c>
      <c r="S280" s="299">
        <v>2</v>
      </c>
      <c r="T280" s="299">
        <v>2</v>
      </c>
      <c r="U280" s="299">
        <v>2</v>
      </c>
      <c r="V280" s="299">
        <v>24</v>
      </c>
      <c r="W280" s="306" t="s">
        <v>50</v>
      </c>
      <c r="X280" s="690"/>
      <c r="Y280" s="690">
        <v>70</v>
      </c>
      <c r="Z280" s="690">
        <v>77</v>
      </c>
      <c r="AA280" s="690">
        <v>85</v>
      </c>
      <c r="AB280" s="690">
        <v>94</v>
      </c>
      <c r="AC280" s="157"/>
      <c r="AD280" s="686"/>
      <c r="AE280" s="686"/>
      <c r="AF280" s="686"/>
      <c r="AG280" s="686"/>
      <c r="AH280" s="686"/>
      <c r="AI280" s="158"/>
      <c r="AJ280" s="696" t="s">
        <v>1170</v>
      </c>
      <c r="AK280" s="696" t="s">
        <v>1171</v>
      </c>
      <c r="AL280" s="697" t="s">
        <v>1180</v>
      </c>
      <c r="AM280" s="698"/>
      <c r="AN280" s="299"/>
      <c r="AO280" s="299"/>
      <c r="AP280" s="27"/>
      <c r="AQ280" s="27"/>
      <c r="AR280" s="27"/>
      <c r="AS280" s="27"/>
      <c r="AT280" s="27"/>
    </row>
    <row r="281" spans="1:46" ht="96.75" hidden="1" customHeight="1">
      <c r="A281" s="688">
        <v>136</v>
      </c>
      <c r="B281" s="310" t="s">
        <v>1182</v>
      </c>
      <c r="C281" s="191" t="s">
        <v>1183</v>
      </c>
      <c r="D281" s="191" t="s">
        <v>1184</v>
      </c>
      <c r="E281" s="73" t="s">
        <v>97</v>
      </c>
      <c r="F281" s="74" t="s">
        <v>1165</v>
      </c>
      <c r="G281" s="510" t="s">
        <v>1185</v>
      </c>
      <c r="H281" s="58"/>
      <c r="I281" s="16" t="s">
        <v>1167</v>
      </c>
      <c r="J281" s="17" t="s">
        <v>1168</v>
      </c>
      <c r="K281" s="17" t="s">
        <v>1169</v>
      </c>
      <c r="L281" s="295"/>
      <c r="M281" s="699" t="s">
        <v>102</v>
      </c>
      <c r="N281" s="143" t="s">
        <v>102</v>
      </c>
      <c r="O281" s="311">
        <v>45658</v>
      </c>
      <c r="P281" s="78">
        <v>46905</v>
      </c>
      <c r="Q281" s="299"/>
      <c r="R281" s="299">
        <v>1</v>
      </c>
      <c r="S281" s="299"/>
      <c r="T281" s="299">
        <v>1</v>
      </c>
      <c r="U281" s="299"/>
      <c r="V281" s="299">
        <v>6</v>
      </c>
      <c r="W281" s="306" t="s">
        <v>50</v>
      </c>
      <c r="X281" s="690"/>
      <c r="Y281" s="689">
        <v>184.8</v>
      </c>
      <c r="Z281" s="689"/>
      <c r="AA281" s="700">
        <v>221</v>
      </c>
      <c r="AB281" s="690"/>
      <c r="AC281" s="101">
        <f>SUBTOTAL(9,X281:AB282)</f>
        <v>450.8</v>
      </c>
      <c r="AD281" s="686"/>
      <c r="AE281" s="685"/>
      <c r="AF281" s="685"/>
      <c r="AG281" s="701"/>
      <c r="AH281" s="686"/>
      <c r="AI281" s="103"/>
      <c r="AJ281" s="696" t="s">
        <v>1170</v>
      </c>
      <c r="AK281" s="696" t="s">
        <v>1171</v>
      </c>
      <c r="AL281" s="697" t="s">
        <v>1180</v>
      </c>
      <c r="AM281" s="702"/>
      <c r="AN281" s="299"/>
      <c r="AO281" s="299"/>
      <c r="AP281" s="27"/>
      <c r="AQ281" s="27"/>
      <c r="AR281" s="27"/>
      <c r="AS281" s="27"/>
      <c r="AT281" s="27"/>
    </row>
    <row r="282" spans="1:46" ht="15.75" hidden="1" customHeight="1">
      <c r="A282" s="694"/>
      <c r="B282" s="330"/>
      <c r="C282" s="197"/>
      <c r="D282" s="197"/>
      <c r="E282" s="85"/>
      <c r="F282" s="86"/>
      <c r="G282" s="510" t="s">
        <v>1186</v>
      </c>
      <c r="H282" s="58"/>
      <c r="I282" s="303"/>
      <c r="J282" s="332"/>
      <c r="K282" s="332"/>
      <c r="L282" s="305"/>
      <c r="M282" s="699" t="s">
        <v>102</v>
      </c>
      <c r="N282" s="143" t="s">
        <v>102</v>
      </c>
      <c r="O282" s="311">
        <v>45658</v>
      </c>
      <c r="P282" s="78">
        <v>46905</v>
      </c>
      <c r="Q282" s="299"/>
      <c r="R282" s="299">
        <v>1</v>
      </c>
      <c r="S282" s="299"/>
      <c r="T282" s="299">
        <v>1</v>
      </c>
      <c r="U282" s="299"/>
      <c r="V282" s="299">
        <v>6</v>
      </c>
      <c r="W282" s="306" t="s">
        <v>50</v>
      </c>
      <c r="X282" s="690"/>
      <c r="Y282" s="690">
        <v>20</v>
      </c>
      <c r="Z282" s="690"/>
      <c r="AA282" s="700">
        <v>25</v>
      </c>
      <c r="AB282" s="690"/>
      <c r="AC282" s="157"/>
      <c r="AD282" s="686"/>
      <c r="AE282" s="686"/>
      <c r="AF282" s="686"/>
      <c r="AG282" s="701"/>
      <c r="AH282" s="686"/>
      <c r="AI282" s="158"/>
      <c r="AJ282" s="696" t="s">
        <v>1170</v>
      </c>
      <c r="AK282" s="696" t="s">
        <v>1171</v>
      </c>
      <c r="AL282" s="697" t="s">
        <v>1180</v>
      </c>
      <c r="AM282" s="702"/>
      <c r="AN282" s="299"/>
      <c r="AO282" s="299"/>
      <c r="AP282" s="27"/>
      <c r="AQ282" s="27"/>
      <c r="AR282" s="27"/>
      <c r="AS282" s="27"/>
      <c r="AT282" s="27"/>
    </row>
    <row r="283" spans="1:46" ht="129.75" hidden="1" customHeight="1">
      <c r="A283" s="688">
        <v>137</v>
      </c>
      <c r="B283" s="310" t="s">
        <v>1187</v>
      </c>
      <c r="C283" s="191" t="s">
        <v>1188</v>
      </c>
      <c r="D283" s="191" t="s">
        <v>1189</v>
      </c>
      <c r="E283" s="73" t="s">
        <v>97</v>
      </c>
      <c r="F283" s="74" t="s">
        <v>1165</v>
      </c>
      <c r="G283" s="510" t="s">
        <v>1190</v>
      </c>
      <c r="H283" s="58"/>
      <c r="I283" s="16" t="s">
        <v>1167</v>
      </c>
      <c r="J283" s="17" t="s">
        <v>1168</v>
      </c>
      <c r="K283" s="17" t="s">
        <v>1169</v>
      </c>
      <c r="L283" s="295"/>
      <c r="M283" s="143" t="s">
        <v>102</v>
      </c>
      <c r="N283" s="143" t="s">
        <v>102</v>
      </c>
      <c r="O283" s="311">
        <v>45658</v>
      </c>
      <c r="P283" s="78">
        <v>46905</v>
      </c>
      <c r="Q283" s="342"/>
      <c r="R283" s="342">
        <v>1</v>
      </c>
      <c r="S283" s="342"/>
      <c r="T283" s="342">
        <v>1</v>
      </c>
      <c r="U283" s="342"/>
      <c r="V283" s="342">
        <v>1</v>
      </c>
      <c r="W283" s="343" t="s">
        <v>50</v>
      </c>
      <c r="X283" s="690"/>
      <c r="Y283" s="689">
        <v>184.8</v>
      </c>
      <c r="Z283" s="690"/>
      <c r="AA283" s="690">
        <v>220.8</v>
      </c>
      <c r="AB283" s="690"/>
      <c r="AC283" s="101">
        <f>SUBTOTAL(9,X283:AB285)</f>
        <v>754.30000000000007</v>
      </c>
      <c r="AD283" s="686"/>
      <c r="AE283" s="685"/>
      <c r="AF283" s="686"/>
      <c r="AG283" s="686"/>
      <c r="AH283" s="686"/>
      <c r="AI283" s="103"/>
      <c r="AJ283" s="696" t="s">
        <v>1170</v>
      </c>
      <c r="AK283" s="696" t="s">
        <v>1171</v>
      </c>
      <c r="AL283" s="697" t="s">
        <v>1191</v>
      </c>
      <c r="AM283" s="299"/>
      <c r="AN283" s="299"/>
      <c r="AO283" s="299"/>
      <c r="AP283" s="27"/>
      <c r="AQ283" s="27"/>
      <c r="AR283" s="27"/>
      <c r="AS283" s="27"/>
      <c r="AT283" s="27"/>
    </row>
    <row r="284" spans="1:46" ht="129.75" hidden="1" customHeight="1">
      <c r="A284" s="694"/>
      <c r="B284" s="330"/>
      <c r="C284" s="197"/>
      <c r="D284" s="197"/>
      <c r="E284" s="85"/>
      <c r="F284" s="86"/>
      <c r="G284" s="510" t="s">
        <v>1192</v>
      </c>
      <c r="H284" s="58"/>
      <c r="I284" s="303"/>
      <c r="J284" s="332"/>
      <c r="K284" s="332"/>
      <c r="L284" s="305"/>
      <c r="M284" s="143" t="s">
        <v>102</v>
      </c>
      <c r="N284" s="143" t="s">
        <v>102</v>
      </c>
      <c r="O284" s="311">
        <v>45658</v>
      </c>
      <c r="P284" s="78">
        <v>46905</v>
      </c>
      <c r="Q284" s="342"/>
      <c r="R284" s="342">
        <v>1</v>
      </c>
      <c r="S284" s="342"/>
      <c r="T284" s="342">
        <v>1</v>
      </c>
      <c r="U284" s="342"/>
      <c r="V284" s="342">
        <v>1</v>
      </c>
      <c r="W284" s="343" t="s">
        <v>50</v>
      </c>
      <c r="X284" s="690"/>
      <c r="Y284" s="690">
        <v>77</v>
      </c>
      <c r="Z284" s="690"/>
      <c r="AA284" s="690">
        <v>84.7</v>
      </c>
      <c r="AB284" s="690"/>
      <c r="AC284" s="174"/>
      <c r="AD284" s="686"/>
      <c r="AE284" s="686"/>
      <c r="AF284" s="686"/>
      <c r="AG284" s="686"/>
      <c r="AH284" s="686"/>
      <c r="AI284" s="227"/>
      <c r="AJ284" s="696" t="s">
        <v>1170</v>
      </c>
      <c r="AK284" s="696" t="s">
        <v>1171</v>
      </c>
      <c r="AL284" s="697" t="s">
        <v>1191</v>
      </c>
      <c r="AM284" s="299"/>
      <c r="AN284" s="299"/>
      <c r="AO284" s="299"/>
      <c r="AP284" s="27"/>
      <c r="AQ284" s="27"/>
      <c r="AR284" s="27"/>
      <c r="AS284" s="27"/>
      <c r="AT284" s="27"/>
    </row>
    <row r="285" spans="1:46" ht="129.75" hidden="1" customHeight="1">
      <c r="A285" s="688">
        <v>138</v>
      </c>
      <c r="B285" s="310" t="s">
        <v>1193</v>
      </c>
      <c r="C285" s="191" t="s">
        <v>1194</v>
      </c>
      <c r="D285" s="191" t="s">
        <v>1195</v>
      </c>
      <c r="E285" s="73" t="s">
        <v>97</v>
      </c>
      <c r="F285" s="74" t="s">
        <v>1165</v>
      </c>
      <c r="G285" s="510" t="s">
        <v>1196</v>
      </c>
      <c r="H285" s="58"/>
      <c r="I285" s="16" t="s">
        <v>1167</v>
      </c>
      <c r="J285" s="17" t="s">
        <v>1168</v>
      </c>
      <c r="K285" s="17" t="s">
        <v>1169</v>
      </c>
      <c r="L285" s="295"/>
      <c r="M285" s="143" t="s">
        <v>102</v>
      </c>
      <c r="N285" s="143" t="s">
        <v>102</v>
      </c>
      <c r="O285" s="311">
        <v>45658</v>
      </c>
      <c r="P285" s="78">
        <v>46905</v>
      </c>
      <c r="Q285" s="342"/>
      <c r="R285" s="342">
        <v>1</v>
      </c>
      <c r="S285" s="342"/>
      <c r="T285" s="342">
        <v>1</v>
      </c>
      <c r="U285" s="342"/>
      <c r="V285" s="342">
        <v>1</v>
      </c>
      <c r="W285" s="343" t="s">
        <v>50</v>
      </c>
      <c r="X285" s="690"/>
      <c r="Y285" s="690">
        <v>85</v>
      </c>
      <c r="Z285" s="690"/>
      <c r="AA285" s="690">
        <v>102</v>
      </c>
      <c r="AB285" s="690"/>
      <c r="AC285" s="157"/>
      <c r="AD285" s="686"/>
      <c r="AE285" s="686"/>
      <c r="AF285" s="686"/>
      <c r="AG285" s="686"/>
      <c r="AH285" s="686"/>
      <c r="AI285" s="158"/>
      <c r="AJ285" s="696" t="s">
        <v>1170</v>
      </c>
      <c r="AK285" s="696" t="s">
        <v>1171</v>
      </c>
      <c r="AL285" s="697" t="s">
        <v>1191</v>
      </c>
      <c r="AM285" s="299"/>
      <c r="AN285" s="299"/>
      <c r="AO285" s="299"/>
      <c r="AP285" s="27"/>
      <c r="AQ285" s="27"/>
      <c r="AR285" s="27"/>
      <c r="AS285" s="27"/>
      <c r="AT285" s="27"/>
    </row>
    <row r="286" spans="1:46" ht="100.5" hidden="1" customHeight="1">
      <c r="A286" s="692"/>
      <c r="B286" s="315"/>
      <c r="C286" s="250"/>
      <c r="D286" s="250"/>
      <c r="E286" s="80"/>
      <c r="F286" s="81"/>
      <c r="G286" s="510" t="s">
        <v>1197</v>
      </c>
      <c r="H286" s="58"/>
      <c r="I286" s="316"/>
      <c r="J286" s="317"/>
      <c r="K286" s="317"/>
      <c r="L286" s="318"/>
      <c r="M286" s="143" t="s">
        <v>102</v>
      </c>
      <c r="N286" s="143" t="s">
        <v>102</v>
      </c>
      <c r="O286" s="311">
        <v>45444</v>
      </c>
      <c r="P286" s="78">
        <v>46905</v>
      </c>
      <c r="Q286" s="342">
        <v>1</v>
      </c>
      <c r="R286" s="342">
        <v>1</v>
      </c>
      <c r="S286" s="342">
        <v>1</v>
      </c>
      <c r="T286" s="342">
        <v>1</v>
      </c>
      <c r="U286" s="342">
        <v>1</v>
      </c>
      <c r="V286" s="342">
        <v>1</v>
      </c>
      <c r="W286" s="343" t="s">
        <v>50</v>
      </c>
      <c r="X286" s="700">
        <v>136.69999999999999</v>
      </c>
      <c r="Y286" s="700">
        <v>140.4</v>
      </c>
      <c r="Z286" s="700">
        <v>154.4</v>
      </c>
      <c r="AA286" s="700">
        <v>169.8</v>
      </c>
      <c r="AB286" s="700">
        <v>185.78</v>
      </c>
      <c r="AC286" s="101">
        <f>SUBTOTAL(9,X286:AB287)</f>
        <v>1400.08</v>
      </c>
      <c r="AD286" s="701"/>
      <c r="AE286" s="701"/>
      <c r="AF286" s="701"/>
      <c r="AG286" s="701"/>
      <c r="AH286" s="701"/>
      <c r="AI286" s="103"/>
      <c r="AJ286" s="696" t="s">
        <v>1170</v>
      </c>
      <c r="AK286" s="696" t="s">
        <v>1171</v>
      </c>
      <c r="AL286" s="697" t="s">
        <v>1198</v>
      </c>
      <c r="AM286" s="299"/>
      <c r="AN286" s="299"/>
      <c r="AO286" s="299"/>
      <c r="AP286" s="27"/>
      <c r="AQ286" s="27"/>
      <c r="AR286" s="27"/>
      <c r="AS286" s="27"/>
      <c r="AT286" s="27"/>
    </row>
    <row r="287" spans="1:46" ht="129.75" hidden="1" customHeight="1">
      <c r="A287" s="694"/>
      <c r="B287" s="330"/>
      <c r="C287" s="197"/>
      <c r="D287" s="197"/>
      <c r="E287" s="85"/>
      <c r="F287" s="86"/>
      <c r="G287" s="510" t="s">
        <v>1199</v>
      </c>
      <c r="H287" s="58"/>
      <c r="I287" s="303"/>
      <c r="J287" s="332"/>
      <c r="K287" s="332"/>
      <c r="L287" s="305"/>
      <c r="M287" s="143" t="s">
        <v>102</v>
      </c>
      <c r="N287" s="143" t="s">
        <v>102</v>
      </c>
      <c r="O287" s="311">
        <v>45444</v>
      </c>
      <c r="P287" s="78">
        <v>46905</v>
      </c>
      <c r="Q287" s="342">
        <v>1</v>
      </c>
      <c r="R287" s="342">
        <v>1</v>
      </c>
      <c r="S287" s="342">
        <v>1</v>
      </c>
      <c r="T287" s="342">
        <v>1</v>
      </c>
      <c r="U287" s="342">
        <v>1</v>
      </c>
      <c r="V287" s="342">
        <v>1</v>
      </c>
      <c r="W287" s="343" t="s">
        <v>50</v>
      </c>
      <c r="X287" s="700">
        <v>100</v>
      </c>
      <c r="Y287" s="700">
        <v>110</v>
      </c>
      <c r="Z287" s="700">
        <v>122</v>
      </c>
      <c r="AA287" s="700">
        <v>134</v>
      </c>
      <c r="AB287" s="700">
        <v>147</v>
      </c>
      <c r="AC287" s="157"/>
      <c r="AD287" s="701"/>
      <c r="AE287" s="701"/>
      <c r="AF287" s="701"/>
      <c r="AG287" s="701"/>
      <c r="AH287" s="701"/>
      <c r="AI287" s="158"/>
      <c r="AJ287" s="696" t="s">
        <v>1170</v>
      </c>
      <c r="AK287" s="696" t="s">
        <v>1171</v>
      </c>
      <c r="AL287" s="697" t="s">
        <v>1198</v>
      </c>
      <c r="AM287" s="299"/>
      <c r="AN287" s="299"/>
      <c r="AO287" s="299"/>
      <c r="AP287" s="27"/>
      <c r="AQ287" s="27"/>
      <c r="AR287" s="27"/>
      <c r="AS287" s="27"/>
      <c r="AT287" s="27"/>
    </row>
    <row r="288" spans="1:46" ht="129.75" hidden="1" customHeight="1">
      <c r="A288" s="688">
        <v>139</v>
      </c>
      <c r="B288" s="310" t="s">
        <v>1200</v>
      </c>
      <c r="C288" s="191" t="s">
        <v>1201</v>
      </c>
      <c r="D288" s="191" t="s">
        <v>1202</v>
      </c>
      <c r="E288" s="73" t="s">
        <v>97</v>
      </c>
      <c r="F288" s="74" t="s">
        <v>1165</v>
      </c>
      <c r="G288" s="510" t="s">
        <v>1203</v>
      </c>
      <c r="H288" s="58"/>
      <c r="I288" s="16" t="s">
        <v>1204</v>
      </c>
      <c r="J288" s="17" t="s">
        <v>1205</v>
      </c>
      <c r="K288" s="17" t="s">
        <v>1206</v>
      </c>
      <c r="L288" s="295"/>
      <c r="M288" s="143" t="s">
        <v>102</v>
      </c>
      <c r="N288" s="143" t="s">
        <v>102</v>
      </c>
      <c r="O288" s="311">
        <v>45444</v>
      </c>
      <c r="P288" s="78">
        <v>46905</v>
      </c>
      <c r="Q288" s="342">
        <v>1</v>
      </c>
      <c r="R288" s="342">
        <v>1</v>
      </c>
      <c r="S288" s="342">
        <v>1</v>
      </c>
      <c r="T288" s="342">
        <v>1</v>
      </c>
      <c r="U288" s="342">
        <v>1</v>
      </c>
      <c r="V288" s="342">
        <v>1</v>
      </c>
      <c r="W288" s="343" t="s">
        <v>50</v>
      </c>
      <c r="X288" s="690">
        <v>120</v>
      </c>
      <c r="Y288" s="690">
        <v>132</v>
      </c>
      <c r="Z288" s="690">
        <v>145</v>
      </c>
      <c r="AA288" s="690">
        <v>160</v>
      </c>
      <c r="AB288" s="690">
        <v>176</v>
      </c>
      <c r="AC288" s="101">
        <f>SUBTOTAL(9,X288:AB289)</f>
        <v>1040</v>
      </c>
      <c r="AD288" s="686"/>
      <c r="AE288" s="686"/>
      <c r="AF288" s="686"/>
      <c r="AG288" s="686"/>
      <c r="AH288" s="686"/>
      <c r="AI288" s="103"/>
      <c r="AJ288" s="696" t="s">
        <v>1170</v>
      </c>
      <c r="AK288" s="696" t="s">
        <v>1171</v>
      </c>
      <c r="AL288" s="697" t="s">
        <v>1198</v>
      </c>
      <c r="AM288" s="299"/>
      <c r="AN288" s="299"/>
      <c r="AO288" s="299"/>
      <c r="AP288" s="27"/>
      <c r="AQ288" s="27"/>
      <c r="AR288" s="27"/>
      <c r="AS288" s="27"/>
      <c r="AT288" s="27"/>
    </row>
    <row r="289" spans="1:46" ht="129.75" hidden="1" customHeight="1">
      <c r="A289" s="694"/>
      <c r="B289" s="330"/>
      <c r="C289" s="197"/>
      <c r="D289" s="197"/>
      <c r="E289" s="85"/>
      <c r="F289" s="86"/>
      <c r="G289" s="510" t="s">
        <v>1207</v>
      </c>
      <c r="H289" s="58"/>
      <c r="I289" s="303"/>
      <c r="J289" s="332"/>
      <c r="K289" s="332"/>
      <c r="L289" s="305"/>
      <c r="M289" s="143" t="s">
        <v>102</v>
      </c>
      <c r="N289" s="143" t="s">
        <v>102</v>
      </c>
      <c r="O289" s="311">
        <v>45444</v>
      </c>
      <c r="P289" s="78">
        <v>46905</v>
      </c>
      <c r="Q289" s="342">
        <v>1</v>
      </c>
      <c r="R289" s="342">
        <v>1</v>
      </c>
      <c r="S289" s="342">
        <v>1</v>
      </c>
      <c r="T289" s="342">
        <v>1</v>
      </c>
      <c r="U289" s="342">
        <v>1</v>
      </c>
      <c r="V289" s="342">
        <v>1</v>
      </c>
      <c r="W289" s="343" t="s">
        <v>50</v>
      </c>
      <c r="X289" s="690">
        <v>50</v>
      </c>
      <c r="Y289" s="690">
        <v>55</v>
      </c>
      <c r="Z289" s="690">
        <v>61</v>
      </c>
      <c r="AA289" s="690">
        <v>67</v>
      </c>
      <c r="AB289" s="690">
        <v>74</v>
      </c>
      <c r="AC289" s="157"/>
      <c r="AD289" s="686"/>
      <c r="AE289" s="686"/>
      <c r="AF289" s="686"/>
      <c r="AG289" s="686"/>
      <c r="AH289" s="686"/>
      <c r="AI289" s="158"/>
      <c r="AJ289" s="696" t="s">
        <v>1170</v>
      </c>
      <c r="AK289" s="696" t="s">
        <v>1171</v>
      </c>
      <c r="AL289" s="697" t="s">
        <v>1198</v>
      </c>
      <c r="AM289" s="299"/>
      <c r="AN289" s="299"/>
      <c r="AO289" s="299"/>
      <c r="AP289" s="27"/>
      <c r="AQ289" s="27"/>
      <c r="AR289" s="27"/>
      <c r="AS289" s="27"/>
      <c r="AT289" s="27"/>
    </row>
    <row r="290" spans="1:46" ht="129.75" hidden="1" customHeight="1">
      <c r="A290" s="688">
        <v>140</v>
      </c>
      <c r="B290" s="310" t="s">
        <v>1208</v>
      </c>
      <c r="C290" s="191" t="s">
        <v>1209</v>
      </c>
      <c r="D290" s="191" t="s">
        <v>1210</v>
      </c>
      <c r="E290" s="73" t="s">
        <v>97</v>
      </c>
      <c r="F290" s="74" t="s">
        <v>1165</v>
      </c>
      <c r="G290" s="510" t="s">
        <v>1211</v>
      </c>
      <c r="H290" s="58"/>
      <c r="I290" s="16" t="s">
        <v>1167</v>
      </c>
      <c r="J290" s="17" t="s">
        <v>1168</v>
      </c>
      <c r="K290" s="17" t="s">
        <v>1169</v>
      </c>
      <c r="L290" s="295"/>
      <c r="M290" s="64" t="s">
        <v>102</v>
      </c>
      <c r="N290" s="64" t="s">
        <v>102</v>
      </c>
      <c r="O290" s="311">
        <v>45444</v>
      </c>
      <c r="P290" s="78">
        <v>46905</v>
      </c>
      <c r="Q290" s="342">
        <v>1</v>
      </c>
      <c r="R290" s="342">
        <v>1</v>
      </c>
      <c r="S290" s="342">
        <v>1</v>
      </c>
      <c r="T290" s="342">
        <v>1</v>
      </c>
      <c r="U290" s="342">
        <v>1</v>
      </c>
      <c r="V290" s="342">
        <v>1</v>
      </c>
      <c r="W290" s="343" t="s">
        <v>50</v>
      </c>
      <c r="X290" s="689">
        <v>108</v>
      </c>
      <c r="Y290" s="689">
        <v>111</v>
      </c>
      <c r="Z290" s="689">
        <v>122</v>
      </c>
      <c r="AA290" s="689">
        <v>144</v>
      </c>
      <c r="AB290" s="689">
        <v>158</v>
      </c>
      <c r="AC290" s="101">
        <f>SUBTOTAL(9,X290:AB291)</f>
        <v>1126</v>
      </c>
      <c r="AD290" s="685"/>
      <c r="AE290" s="685"/>
      <c r="AF290" s="685"/>
      <c r="AG290" s="685"/>
      <c r="AH290" s="685"/>
      <c r="AI290" s="103"/>
      <c r="AJ290" s="696" t="s">
        <v>1170</v>
      </c>
      <c r="AK290" s="696" t="s">
        <v>1171</v>
      </c>
      <c r="AL290" s="697" t="s">
        <v>1212</v>
      </c>
      <c r="AM290" s="299"/>
      <c r="AN290" s="299"/>
      <c r="AO290" s="299"/>
      <c r="AP290" s="27"/>
      <c r="AQ290" s="27"/>
      <c r="AR290" s="27"/>
      <c r="AS290" s="27"/>
      <c r="AT290" s="27"/>
    </row>
    <row r="291" spans="1:46" ht="129.75" hidden="1" customHeight="1">
      <c r="A291" s="694"/>
      <c r="B291" s="330"/>
      <c r="C291" s="197"/>
      <c r="D291" s="197"/>
      <c r="E291" s="85"/>
      <c r="F291" s="86"/>
      <c r="G291" s="510" t="s">
        <v>1213</v>
      </c>
      <c r="H291" s="58"/>
      <c r="I291" s="303"/>
      <c r="J291" s="332"/>
      <c r="K291" s="332"/>
      <c r="L291" s="305"/>
      <c r="M291" s="64" t="s">
        <v>102</v>
      </c>
      <c r="N291" s="64" t="s">
        <v>102</v>
      </c>
      <c r="O291" s="311">
        <v>45444</v>
      </c>
      <c r="P291" s="78">
        <v>46905</v>
      </c>
      <c r="Q291" s="342">
        <v>1</v>
      </c>
      <c r="R291" s="342">
        <v>1</v>
      </c>
      <c r="S291" s="342">
        <v>1</v>
      </c>
      <c r="T291" s="342">
        <v>1</v>
      </c>
      <c r="U291" s="342">
        <v>1</v>
      </c>
      <c r="V291" s="342">
        <v>1</v>
      </c>
      <c r="W291" s="343" t="s">
        <v>50</v>
      </c>
      <c r="X291" s="689">
        <v>80</v>
      </c>
      <c r="Y291" s="689">
        <v>88</v>
      </c>
      <c r="Z291" s="689">
        <v>97</v>
      </c>
      <c r="AA291" s="689">
        <v>108</v>
      </c>
      <c r="AB291" s="689">
        <v>110</v>
      </c>
      <c r="AC291" s="157"/>
      <c r="AD291" s="685"/>
      <c r="AE291" s="685"/>
      <c r="AF291" s="685"/>
      <c r="AG291" s="685"/>
      <c r="AH291" s="685"/>
      <c r="AI291" s="158"/>
      <c r="AJ291" s="696" t="s">
        <v>1170</v>
      </c>
      <c r="AK291" s="696" t="s">
        <v>1171</v>
      </c>
      <c r="AL291" s="697" t="s">
        <v>1212</v>
      </c>
      <c r="AM291" s="299"/>
      <c r="AN291" s="299"/>
      <c r="AO291" s="299"/>
      <c r="AP291" s="27"/>
      <c r="AQ291" s="27"/>
      <c r="AR291" s="27"/>
      <c r="AS291" s="27"/>
      <c r="AT291" s="27"/>
    </row>
    <row r="292" spans="1:46" ht="129.75" hidden="1" customHeight="1">
      <c r="A292" s="688">
        <v>141</v>
      </c>
      <c r="B292" s="310" t="s">
        <v>1214</v>
      </c>
      <c r="C292" s="191" t="s">
        <v>1215</v>
      </c>
      <c r="D292" s="191" t="s">
        <v>1216</v>
      </c>
      <c r="E292" s="73" t="s">
        <v>97</v>
      </c>
      <c r="F292" s="74" t="s">
        <v>1165</v>
      </c>
      <c r="G292" s="510" t="s">
        <v>1217</v>
      </c>
      <c r="H292" s="58"/>
      <c r="I292" s="16" t="s">
        <v>1167</v>
      </c>
      <c r="J292" s="17" t="s">
        <v>1168</v>
      </c>
      <c r="K292" s="17" t="s">
        <v>1169</v>
      </c>
      <c r="L292" s="295"/>
      <c r="M292" s="143" t="s">
        <v>102</v>
      </c>
      <c r="N292" s="143" t="s">
        <v>102</v>
      </c>
      <c r="O292" s="311">
        <v>45444</v>
      </c>
      <c r="P292" s="78">
        <v>46905</v>
      </c>
      <c r="Q292" s="342">
        <v>1</v>
      </c>
      <c r="R292" s="342">
        <v>1</v>
      </c>
      <c r="S292" s="342">
        <v>1</v>
      </c>
      <c r="T292" s="342">
        <v>1</v>
      </c>
      <c r="U292" s="342">
        <v>1</v>
      </c>
      <c r="V292" s="342">
        <v>1</v>
      </c>
      <c r="W292" s="343" t="s">
        <v>50</v>
      </c>
      <c r="X292" s="689">
        <v>84</v>
      </c>
      <c r="Y292" s="689">
        <v>92.4</v>
      </c>
      <c r="Z292" s="689">
        <v>101.64</v>
      </c>
      <c r="AA292" s="689">
        <v>111.8</v>
      </c>
      <c r="AB292" s="689">
        <v>122.98</v>
      </c>
      <c r="AC292" s="69">
        <f>SUM(X292:AB292)</f>
        <v>512.82000000000005</v>
      </c>
      <c r="AD292" s="685"/>
      <c r="AE292" s="685"/>
      <c r="AF292" s="685"/>
      <c r="AG292" s="685"/>
      <c r="AH292" s="685"/>
      <c r="AI292" s="71"/>
      <c r="AJ292" s="696" t="s">
        <v>1170</v>
      </c>
      <c r="AK292" s="696" t="s">
        <v>1171</v>
      </c>
      <c r="AL292" s="697" t="s">
        <v>1218</v>
      </c>
      <c r="AM292" s="299"/>
      <c r="AN292" s="299"/>
      <c r="AO292" s="299"/>
      <c r="AP292" s="27"/>
      <c r="AQ292" s="27"/>
      <c r="AR292" s="27"/>
      <c r="AS292" s="27"/>
      <c r="AT292" s="27"/>
    </row>
    <row r="293" spans="1:46" ht="129.75" hidden="1" customHeight="1">
      <c r="A293" s="694"/>
      <c r="B293" s="330"/>
      <c r="C293" s="197"/>
      <c r="D293" s="197"/>
      <c r="E293" s="85"/>
      <c r="F293" s="86"/>
      <c r="G293" s="510" t="s">
        <v>1219</v>
      </c>
      <c r="H293" s="58"/>
      <c r="I293" s="303"/>
      <c r="J293" s="332"/>
      <c r="K293" s="332"/>
      <c r="L293" s="305"/>
      <c r="M293" s="143" t="s">
        <v>102</v>
      </c>
      <c r="N293" s="143" t="s">
        <v>102</v>
      </c>
      <c r="O293" s="311">
        <v>45444</v>
      </c>
      <c r="P293" s="78">
        <v>46905</v>
      </c>
      <c r="Q293" s="342">
        <v>1</v>
      </c>
      <c r="R293" s="342">
        <v>1</v>
      </c>
      <c r="S293" s="342">
        <v>1</v>
      </c>
      <c r="T293" s="342">
        <v>1</v>
      </c>
      <c r="U293" s="342">
        <v>1</v>
      </c>
      <c r="V293" s="342">
        <v>1</v>
      </c>
      <c r="W293" s="343" t="s">
        <v>50</v>
      </c>
      <c r="X293" s="689">
        <v>120</v>
      </c>
      <c r="Y293" s="689">
        <v>132</v>
      </c>
      <c r="Z293" s="689">
        <v>145</v>
      </c>
      <c r="AA293" s="689">
        <v>159</v>
      </c>
      <c r="AB293" s="689">
        <v>164</v>
      </c>
      <c r="AC293" s="101">
        <f>SUBTOTAL(9,X293:AB294)</f>
        <v>1349</v>
      </c>
      <c r="AD293" s="685"/>
      <c r="AE293" s="685"/>
      <c r="AF293" s="685"/>
      <c r="AG293" s="685"/>
      <c r="AH293" s="685"/>
      <c r="AI293" s="103"/>
      <c r="AJ293" s="696" t="s">
        <v>1170</v>
      </c>
      <c r="AK293" s="696" t="s">
        <v>1171</v>
      </c>
      <c r="AL293" s="697" t="s">
        <v>1218</v>
      </c>
      <c r="AM293" s="299"/>
      <c r="AN293" s="299"/>
      <c r="AO293" s="299"/>
      <c r="AP293" s="27"/>
      <c r="AQ293" s="27"/>
      <c r="AR293" s="27"/>
      <c r="AS293" s="27"/>
      <c r="AT293" s="27"/>
    </row>
    <row r="294" spans="1:46" ht="129.75" hidden="1" customHeight="1">
      <c r="A294" s="688">
        <v>142</v>
      </c>
      <c r="B294" s="310" t="s">
        <v>1220</v>
      </c>
      <c r="C294" s="191" t="s">
        <v>1221</v>
      </c>
      <c r="D294" s="17" t="s">
        <v>1222</v>
      </c>
      <c r="E294" s="73" t="s">
        <v>97</v>
      </c>
      <c r="F294" s="74" t="s">
        <v>1165</v>
      </c>
      <c r="G294" s="510" t="s">
        <v>1223</v>
      </c>
      <c r="H294" s="58"/>
      <c r="I294" s="16" t="s">
        <v>1167</v>
      </c>
      <c r="J294" s="17" t="s">
        <v>1168</v>
      </c>
      <c r="K294" s="17" t="s">
        <v>1169</v>
      </c>
      <c r="L294" s="295"/>
      <c r="M294" s="143" t="s">
        <v>102</v>
      </c>
      <c r="N294" s="143" t="s">
        <v>102</v>
      </c>
      <c r="O294" s="311">
        <v>45444</v>
      </c>
      <c r="P294" s="78">
        <v>46905</v>
      </c>
      <c r="Q294" s="342">
        <v>1</v>
      </c>
      <c r="R294" s="342">
        <v>1</v>
      </c>
      <c r="S294" s="342">
        <v>1</v>
      </c>
      <c r="T294" s="342">
        <v>1</v>
      </c>
      <c r="U294" s="342">
        <v>1</v>
      </c>
      <c r="V294" s="342">
        <v>1</v>
      </c>
      <c r="W294" s="343" t="s">
        <v>50</v>
      </c>
      <c r="X294" s="689">
        <v>100</v>
      </c>
      <c r="Y294" s="689">
        <v>110</v>
      </c>
      <c r="Z294" s="689">
        <v>121</v>
      </c>
      <c r="AA294" s="689">
        <v>142</v>
      </c>
      <c r="AB294" s="689">
        <v>156</v>
      </c>
      <c r="AC294" s="157"/>
      <c r="AD294" s="685"/>
      <c r="AE294" s="685"/>
      <c r="AF294" s="685"/>
      <c r="AG294" s="685"/>
      <c r="AH294" s="685"/>
      <c r="AI294" s="158"/>
      <c r="AJ294" s="696" t="s">
        <v>1170</v>
      </c>
      <c r="AK294" s="696" t="s">
        <v>1171</v>
      </c>
      <c r="AL294" s="697" t="s">
        <v>1218</v>
      </c>
      <c r="AM294" s="299"/>
      <c r="AN294" s="299"/>
      <c r="AO294" s="299"/>
      <c r="AP294" s="27"/>
      <c r="AQ294" s="27"/>
      <c r="AR294" s="27"/>
      <c r="AS294" s="27"/>
      <c r="AT294" s="27"/>
    </row>
    <row r="295" spans="1:46" ht="129" hidden="1" customHeight="1">
      <c r="A295" s="694"/>
      <c r="B295" s="330"/>
      <c r="C295" s="197"/>
      <c r="D295" s="332"/>
      <c r="E295" s="85"/>
      <c r="F295" s="86"/>
      <c r="G295" s="510" t="s">
        <v>1224</v>
      </c>
      <c r="H295" s="58"/>
      <c r="I295" s="303"/>
      <c r="J295" s="332"/>
      <c r="K295" s="332"/>
      <c r="L295" s="305"/>
      <c r="M295" s="143" t="s">
        <v>102</v>
      </c>
      <c r="N295" s="143" t="s">
        <v>102</v>
      </c>
      <c r="O295" s="311">
        <v>45444</v>
      </c>
      <c r="P295" s="78">
        <v>46905</v>
      </c>
      <c r="Q295" s="342">
        <v>1</v>
      </c>
      <c r="R295" s="342">
        <v>1</v>
      </c>
      <c r="S295" s="342">
        <v>1</v>
      </c>
      <c r="T295" s="342">
        <v>1</v>
      </c>
      <c r="U295" s="342">
        <v>1</v>
      </c>
      <c r="V295" s="342">
        <v>1</v>
      </c>
      <c r="W295" s="343" t="s">
        <v>50</v>
      </c>
      <c r="X295" s="689">
        <v>120</v>
      </c>
      <c r="Y295" s="689">
        <v>132</v>
      </c>
      <c r="Z295" s="689">
        <v>145</v>
      </c>
      <c r="AA295" s="689">
        <v>159</v>
      </c>
      <c r="AB295" s="689">
        <v>164</v>
      </c>
      <c r="AC295" s="101">
        <f>SUBTOTAL(9,X295:AB296)</f>
        <v>1217</v>
      </c>
      <c r="AD295" s="685"/>
      <c r="AE295" s="685"/>
      <c r="AF295" s="685"/>
      <c r="AG295" s="685"/>
      <c r="AH295" s="685"/>
      <c r="AI295" s="103"/>
      <c r="AJ295" s="696" t="s">
        <v>1170</v>
      </c>
      <c r="AK295" s="696" t="s">
        <v>1171</v>
      </c>
      <c r="AL295" s="697" t="s">
        <v>1225</v>
      </c>
      <c r="AM295" s="299"/>
      <c r="AN295" s="299"/>
      <c r="AO295" s="299"/>
      <c r="AP295" s="27"/>
      <c r="AQ295" s="27"/>
      <c r="AR295" s="27"/>
      <c r="AS295" s="27"/>
      <c r="AT295" s="27"/>
    </row>
    <row r="296" spans="1:46" ht="139.5" hidden="1" customHeight="1">
      <c r="A296" s="703">
        <v>143</v>
      </c>
      <c r="B296" s="330" t="s">
        <v>1226</v>
      </c>
      <c r="C296" s="414" t="s">
        <v>1227</v>
      </c>
      <c r="D296" s="414" t="s">
        <v>1228</v>
      </c>
      <c r="E296" s="55" t="s">
        <v>97</v>
      </c>
      <c r="F296" s="56" t="s">
        <v>1165</v>
      </c>
      <c r="G296" s="510" t="s">
        <v>1229</v>
      </c>
      <c r="H296" s="58"/>
      <c r="I296" s="303" t="s">
        <v>1167</v>
      </c>
      <c r="J296" s="332" t="s">
        <v>1168</v>
      </c>
      <c r="K296" s="332" t="s">
        <v>1169</v>
      </c>
      <c r="L296" s="305"/>
      <c r="M296" s="143" t="s">
        <v>102</v>
      </c>
      <c r="N296" s="143" t="s">
        <v>102</v>
      </c>
      <c r="O296" s="311">
        <v>45444</v>
      </c>
      <c r="P296" s="78">
        <v>46905</v>
      </c>
      <c r="Q296" s="342">
        <v>1</v>
      </c>
      <c r="R296" s="342">
        <v>1</v>
      </c>
      <c r="S296" s="342">
        <v>1</v>
      </c>
      <c r="T296" s="342">
        <v>1</v>
      </c>
      <c r="U296" s="342">
        <v>1</v>
      </c>
      <c r="V296" s="342">
        <v>1</v>
      </c>
      <c r="W296" s="343" t="s">
        <v>50</v>
      </c>
      <c r="X296" s="689">
        <v>77</v>
      </c>
      <c r="Y296" s="689">
        <v>85</v>
      </c>
      <c r="Z296" s="689">
        <v>94</v>
      </c>
      <c r="AA296" s="689">
        <v>115</v>
      </c>
      <c r="AB296" s="689">
        <v>126</v>
      </c>
      <c r="AC296" s="157"/>
      <c r="AD296" s="685"/>
      <c r="AE296" s="685"/>
      <c r="AF296" s="685"/>
      <c r="AG296" s="685"/>
      <c r="AH296" s="685"/>
      <c r="AI296" s="158"/>
      <c r="AJ296" s="696" t="s">
        <v>1170</v>
      </c>
      <c r="AK296" s="696" t="s">
        <v>1171</v>
      </c>
      <c r="AL296" s="697" t="s">
        <v>1225</v>
      </c>
      <c r="AM296" s="299"/>
      <c r="AN296" s="299"/>
      <c r="AO296" s="299"/>
      <c r="AP296" s="27"/>
      <c r="AQ296" s="27"/>
      <c r="AR296" s="27"/>
      <c r="AS296" s="27"/>
      <c r="AT296" s="27"/>
    </row>
    <row r="297" spans="1:46" ht="75" hidden="1" customHeight="1">
      <c r="A297" s="688">
        <v>144</v>
      </c>
      <c r="B297" s="310" t="s">
        <v>1230</v>
      </c>
      <c r="C297" s="191" t="s">
        <v>1231</v>
      </c>
      <c r="D297" s="191" t="s">
        <v>1232</v>
      </c>
      <c r="E297" s="73" t="s">
        <v>97</v>
      </c>
      <c r="F297" s="74" t="s">
        <v>1165</v>
      </c>
      <c r="G297" s="510" t="s">
        <v>1233</v>
      </c>
      <c r="H297" s="58"/>
      <c r="I297" s="16" t="s">
        <v>1234</v>
      </c>
      <c r="J297" s="17" t="s">
        <v>1235</v>
      </c>
      <c r="K297" s="17" t="s">
        <v>1169</v>
      </c>
      <c r="L297" s="295"/>
      <c r="M297" s="377">
        <v>0.97</v>
      </c>
      <c r="N297" s="143">
        <v>2023</v>
      </c>
      <c r="O297" s="311">
        <v>45444</v>
      </c>
      <c r="P297" s="78">
        <v>46905</v>
      </c>
      <c r="Q297" s="342">
        <v>1</v>
      </c>
      <c r="R297" s="342">
        <v>1</v>
      </c>
      <c r="S297" s="342">
        <v>1</v>
      </c>
      <c r="T297" s="342">
        <v>1</v>
      </c>
      <c r="U297" s="342">
        <v>1</v>
      </c>
      <c r="V297" s="342">
        <v>1</v>
      </c>
      <c r="W297" s="343" t="s">
        <v>50</v>
      </c>
      <c r="X297" s="690">
        <v>79.2</v>
      </c>
      <c r="Y297" s="690">
        <v>79.2</v>
      </c>
      <c r="Z297" s="690">
        <v>79.2</v>
      </c>
      <c r="AA297" s="690">
        <v>79.2</v>
      </c>
      <c r="AB297" s="690">
        <v>79.2</v>
      </c>
      <c r="AC297" s="101">
        <f>SUM(X297:AB297)</f>
        <v>396</v>
      </c>
      <c r="AD297" s="686"/>
      <c r="AE297" s="686"/>
      <c r="AF297" s="686"/>
      <c r="AG297" s="686"/>
      <c r="AH297" s="686"/>
      <c r="AI297" s="103"/>
      <c r="AJ297" s="696" t="s">
        <v>1170</v>
      </c>
      <c r="AK297" s="696" t="s">
        <v>1171</v>
      </c>
      <c r="AL297" s="697" t="s">
        <v>1225</v>
      </c>
      <c r="AM297" s="299"/>
      <c r="AN297" s="299"/>
      <c r="AO297" s="299"/>
      <c r="AP297" s="27"/>
      <c r="AQ297" s="27"/>
      <c r="AR297" s="27"/>
      <c r="AS297" s="27"/>
      <c r="AT297" s="27"/>
    </row>
    <row r="298" spans="1:46" ht="129.75" hidden="1" customHeight="1">
      <c r="A298" s="694"/>
      <c r="B298" s="330"/>
      <c r="C298" s="197"/>
      <c r="D298" s="197"/>
      <c r="E298" s="85"/>
      <c r="F298" s="86"/>
      <c r="G298" s="510" t="s">
        <v>1236</v>
      </c>
      <c r="H298" s="58"/>
      <c r="I298" s="303"/>
      <c r="J298" s="332"/>
      <c r="K298" s="332"/>
      <c r="L298" s="305"/>
      <c r="M298" s="377">
        <v>0.97</v>
      </c>
      <c r="N298" s="143">
        <v>2023</v>
      </c>
      <c r="O298" s="311">
        <v>45444</v>
      </c>
      <c r="P298" s="20">
        <v>46905</v>
      </c>
      <c r="Q298" s="704">
        <v>1</v>
      </c>
      <c r="R298" s="704">
        <v>1</v>
      </c>
      <c r="S298" s="704">
        <v>1</v>
      </c>
      <c r="T298" s="704">
        <v>1</v>
      </c>
      <c r="U298" s="704">
        <v>1</v>
      </c>
      <c r="V298" s="704">
        <v>1</v>
      </c>
      <c r="W298" s="343" t="s">
        <v>50</v>
      </c>
      <c r="X298" s="690">
        <v>0</v>
      </c>
      <c r="Y298" s="690">
        <v>0</v>
      </c>
      <c r="Z298" s="690">
        <v>0</v>
      </c>
      <c r="AA298" s="690">
        <v>0</v>
      </c>
      <c r="AB298" s="690">
        <v>0</v>
      </c>
      <c r="AC298" s="157"/>
      <c r="AD298" s="686"/>
      <c r="AE298" s="686"/>
      <c r="AF298" s="686"/>
      <c r="AG298" s="686"/>
      <c r="AH298" s="686"/>
      <c r="AI298" s="158"/>
      <c r="AJ298" s="696" t="s">
        <v>1170</v>
      </c>
      <c r="AK298" s="696" t="s">
        <v>1171</v>
      </c>
      <c r="AL298" s="697" t="s">
        <v>1225</v>
      </c>
      <c r="AM298" s="299"/>
      <c r="AN298" s="299"/>
      <c r="AO298" s="299"/>
      <c r="AP298" s="27"/>
      <c r="AQ298" s="27"/>
      <c r="AR298" s="27"/>
      <c r="AS298" s="27"/>
      <c r="AT298" s="27"/>
    </row>
    <row r="299" spans="1:46" ht="129.75" hidden="1" customHeight="1">
      <c r="A299" s="688">
        <v>145</v>
      </c>
      <c r="B299" s="310" t="s">
        <v>1237</v>
      </c>
      <c r="C299" s="191" t="s">
        <v>1238</v>
      </c>
      <c r="D299" s="191" t="s">
        <v>1239</v>
      </c>
      <c r="E299" s="73" t="s">
        <v>97</v>
      </c>
      <c r="F299" s="74" t="s">
        <v>1165</v>
      </c>
      <c r="G299" s="510" t="s">
        <v>1240</v>
      </c>
      <c r="H299" s="58"/>
      <c r="I299" s="16" t="s">
        <v>1234</v>
      </c>
      <c r="J299" s="17" t="s">
        <v>1235</v>
      </c>
      <c r="K299" s="17" t="s">
        <v>1169</v>
      </c>
      <c r="L299" s="295"/>
      <c r="M299" s="143" t="s">
        <v>102</v>
      </c>
      <c r="N299" s="143" t="s">
        <v>102</v>
      </c>
      <c r="O299" s="705">
        <v>45444</v>
      </c>
      <c r="P299" s="78">
        <v>46905</v>
      </c>
      <c r="Q299" s="377">
        <v>1</v>
      </c>
      <c r="R299" s="377">
        <v>1</v>
      </c>
      <c r="S299" s="377">
        <v>1</v>
      </c>
      <c r="T299" s="377">
        <v>1</v>
      </c>
      <c r="U299" s="377">
        <v>1</v>
      </c>
      <c r="V299" s="377">
        <v>1</v>
      </c>
      <c r="W299" s="343" t="s">
        <v>50</v>
      </c>
      <c r="X299" s="700">
        <v>136.69999999999999</v>
      </c>
      <c r="Y299" s="700">
        <v>140.4</v>
      </c>
      <c r="Z299" s="700">
        <v>154.4</v>
      </c>
      <c r="AA299" s="700">
        <v>169.8</v>
      </c>
      <c r="AB299" s="700">
        <v>185.78</v>
      </c>
      <c r="AC299" s="101">
        <f>SUBTOTAL(9,X299:AB300)</f>
        <v>1406.08</v>
      </c>
      <c r="AD299" s="701"/>
      <c r="AE299" s="701"/>
      <c r="AF299" s="701"/>
      <c r="AG299" s="701"/>
      <c r="AH299" s="701"/>
      <c r="AI299" s="103"/>
      <c r="AJ299" s="696" t="s">
        <v>1170</v>
      </c>
      <c r="AK299" s="696" t="s">
        <v>1171</v>
      </c>
      <c r="AL299" s="697" t="s">
        <v>1225</v>
      </c>
      <c r="AM299" s="299"/>
      <c r="AN299" s="299"/>
      <c r="AO299" s="299"/>
      <c r="AP299" s="27"/>
      <c r="AQ299" s="27"/>
      <c r="AR299" s="27"/>
      <c r="AS299" s="27"/>
      <c r="AT299" s="27"/>
    </row>
    <row r="300" spans="1:46" ht="129.75" hidden="1" customHeight="1">
      <c r="A300" s="694"/>
      <c r="B300" s="330"/>
      <c r="C300" s="197"/>
      <c r="D300" s="197"/>
      <c r="E300" s="85"/>
      <c r="F300" s="86"/>
      <c r="G300" s="510" t="s">
        <v>1241</v>
      </c>
      <c r="H300" s="58"/>
      <c r="I300" s="303"/>
      <c r="J300" s="332"/>
      <c r="K300" s="332"/>
      <c r="L300" s="305"/>
      <c r="M300" s="143" t="s">
        <v>102</v>
      </c>
      <c r="N300" s="143" t="s">
        <v>102</v>
      </c>
      <c r="O300" s="705">
        <v>45444</v>
      </c>
      <c r="P300" s="78">
        <v>46905</v>
      </c>
      <c r="Q300" s="377">
        <v>1</v>
      </c>
      <c r="R300" s="377">
        <v>1</v>
      </c>
      <c r="S300" s="377">
        <v>1</v>
      </c>
      <c r="T300" s="377">
        <v>1</v>
      </c>
      <c r="U300" s="377">
        <v>1</v>
      </c>
      <c r="V300" s="377">
        <v>1</v>
      </c>
      <c r="W300" s="343" t="s">
        <v>50</v>
      </c>
      <c r="X300" s="700">
        <v>105</v>
      </c>
      <c r="Y300" s="700">
        <v>111</v>
      </c>
      <c r="Z300" s="700">
        <v>122</v>
      </c>
      <c r="AA300" s="700">
        <v>134</v>
      </c>
      <c r="AB300" s="700">
        <v>147</v>
      </c>
      <c r="AC300" s="157"/>
      <c r="AD300" s="701"/>
      <c r="AE300" s="701"/>
      <c r="AF300" s="701"/>
      <c r="AG300" s="701"/>
      <c r="AH300" s="701"/>
      <c r="AI300" s="158"/>
      <c r="AJ300" s="696" t="s">
        <v>1170</v>
      </c>
      <c r="AK300" s="696" t="s">
        <v>1171</v>
      </c>
      <c r="AL300" s="697" t="s">
        <v>1225</v>
      </c>
      <c r="AM300" s="299"/>
      <c r="AN300" s="299"/>
      <c r="AO300" s="299"/>
      <c r="AP300" s="27"/>
      <c r="AQ300" s="27"/>
      <c r="AR300" s="27"/>
      <c r="AS300" s="27"/>
      <c r="AT300" s="27"/>
    </row>
    <row r="301" spans="1:46" ht="129.75" hidden="1" customHeight="1">
      <c r="A301" s="688">
        <v>146</v>
      </c>
      <c r="B301" s="310" t="s">
        <v>1242</v>
      </c>
      <c r="C301" s="191" t="s">
        <v>1243</v>
      </c>
      <c r="D301" s="191" t="s">
        <v>1244</v>
      </c>
      <c r="E301" s="73" t="s">
        <v>97</v>
      </c>
      <c r="F301" s="74" t="s">
        <v>1165</v>
      </c>
      <c r="G301" s="510" t="s">
        <v>1245</v>
      </c>
      <c r="H301" s="58"/>
      <c r="I301" s="16" t="s">
        <v>1246</v>
      </c>
      <c r="J301" s="17" t="s">
        <v>1235</v>
      </c>
      <c r="K301" s="17" t="s">
        <v>1169</v>
      </c>
      <c r="L301" s="295"/>
      <c r="M301" s="143" t="s">
        <v>102</v>
      </c>
      <c r="N301" s="143" t="s">
        <v>102</v>
      </c>
      <c r="O301" s="311">
        <v>45444</v>
      </c>
      <c r="P301" s="48">
        <v>46905</v>
      </c>
      <c r="Q301" s="706">
        <v>1</v>
      </c>
      <c r="R301" s="342">
        <v>1</v>
      </c>
      <c r="S301" s="342">
        <v>1</v>
      </c>
      <c r="T301" s="342">
        <v>1</v>
      </c>
      <c r="U301" s="342">
        <v>1</v>
      </c>
      <c r="V301" s="342">
        <v>1</v>
      </c>
      <c r="W301" s="343" t="s">
        <v>50</v>
      </c>
      <c r="X301" s="689">
        <v>168</v>
      </c>
      <c r="Y301" s="689">
        <v>184.8</v>
      </c>
      <c r="Z301" s="689">
        <v>203.28</v>
      </c>
      <c r="AA301" s="689">
        <v>221</v>
      </c>
      <c r="AB301" s="689">
        <v>243</v>
      </c>
      <c r="AC301" s="101">
        <f>SUBTOTAL(9,X301:AB302)</f>
        <v>1454.08</v>
      </c>
      <c r="AD301" s="685">
        <v>9000000</v>
      </c>
      <c r="AE301" s="685">
        <v>9440000</v>
      </c>
      <c r="AF301" s="685">
        <v>9700000</v>
      </c>
      <c r="AG301" s="685">
        <v>10020000</v>
      </c>
      <c r="AH301" s="685"/>
      <c r="AI301" s="103"/>
      <c r="AJ301" s="696" t="s">
        <v>1170</v>
      </c>
      <c r="AK301" s="696" t="s">
        <v>1171</v>
      </c>
      <c r="AL301" s="697" t="s">
        <v>1247</v>
      </c>
      <c r="AM301" s="299" t="s">
        <v>936</v>
      </c>
      <c r="AN301" s="299" t="s">
        <v>937</v>
      </c>
      <c r="AO301" s="299" t="s">
        <v>1248</v>
      </c>
      <c r="AP301" s="27"/>
      <c r="AQ301" s="27"/>
      <c r="AR301" s="27"/>
      <c r="AS301" s="27"/>
      <c r="AT301" s="27"/>
    </row>
    <row r="302" spans="1:46" ht="129.75" hidden="1" customHeight="1">
      <c r="A302" s="694"/>
      <c r="B302" s="330"/>
      <c r="C302" s="197"/>
      <c r="D302" s="197"/>
      <c r="E302" s="85"/>
      <c r="F302" s="86"/>
      <c r="G302" s="510" t="s">
        <v>1249</v>
      </c>
      <c r="H302" s="58"/>
      <c r="I302" s="303"/>
      <c r="J302" s="332"/>
      <c r="K302" s="332"/>
      <c r="L302" s="305"/>
      <c r="M302" s="143" t="s">
        <v>102</v>
      </c>
      <c r="N302" s="143" t="s">
        <v>102</v>
      </c>
      <c r="O302" s="311">
        <v>45444</v>
      </c>
      <c r="P302" s="48">
        <v>46905</v>
      </c>
      <c r="Q302" s="706">
        <v>1</v>
      </c>
      <c r="R302" s="342">
        <v>1</v>
      </c>
      <c r="S302" s="342">
        <v>1</v>
      </c>
      <c r="T302" s="342">
        <v>1</v>
      </c>
      <c r="U302" s="342">
        <v>1</v>
      </c>
      <c r="V302" s="342">
        <v>1</v>
      </c>
      <c r="W302" s="343" t="s">
        <v>50</v>
      </c>
      <c r="X302" s="689">
        <v>70</v>
      </c>
      <c r="Y302" s="689">
        <v>77</v>
      </c>
      <c r="Z302" s="689">
        <v>85</v>
      </c>
      <c r="AA302" s="689">
        <v>94</v>
      </c>
      <c r="AB302" s="689">
        <v>108</v>
      </c>
      <c r="AC302" s="157"/>
      <c r="AD302" s="685"/>
      <c r="AE302" s="685"/>
      <c r="AF302" s="685"/>
      <c r="AG302" s="685"/>
      <c r="AH302" s="685"/>
      <c r="AI302" s="158"/>
      <c r="AJ302" s="696" t="s">
        <v>1170</v>
      </c>
      <c r="AK302" s="696" t="s">
        <v>1171</v>
      </c>
      <c r="AL302" s="697" t="s">
        <v>1247</v>
      </c>
      <c r="AM302" s="299" t="s">
        <v>936</v>
      </c>
      <c r="AN302" s="299" t="s">
        <v>937</v>
      </c>
      <c r="AO302" s="299" t="s">
        <v>1248</v>
      </c>
      <c r="AP302" s="27"/>
      <c r="AQ302" s="27"/>
      <c r="AR302" s="27"/>
      <c r="AS302" s="27"/>
      <c r="AT302" s="27"/>
    </row>
    <row r="303" spans="1:46" ht="129.75" hidden="1" customHeight="1">
      <c r="A303" s="688">
        <v>147</v>
      </c>
      <c r="B303" s="395" t="s">
        <v>1250</v>
      </c>
      <c r="C303" s="17" t="s">
        <v>1251</v>
      </c>
      <c r="D303" s="17" t="s">
        <v>1252</v>
      </c>
      <c r="E303" s="73" t="s">
        <v>97</v>
      </c>
      <c r="F303" s="74" t="s">
        <v>1165</v>
      </c>
      <c r="G303" s="510" t="s">
        <v>1253</v>
      </c>
      <c r="H303" s="58" t="s">
        <v>1254</v>
      </c>
      <c r="I303" s="16" t="s">
        <v>1167</v>
      </c>
      <c r="J303" s="17" t="s">
        <v>1168</v>
      </c>
      <c r="K303" s="17" t="s">
        <v>1169</v>
      </c>
      <c r="L303" s="396"/>
      <c r="M303" s="143" t="s">
        <v>102</v>
      </c>
      <c r="N303" s="143" t="s">
        <v>102</v>
      </c>
      <c r="O303" s="311">
        <v>45444</v>
      </c>
      <c r="P303" s="78">
        <v>46905</v>
      </c>
      <c r="Q303" s="342">
        <v>1</v>
      </c>
      <c r="R303" s="342">
        <v>1</v>
      </c>
      <c r="S303" s="342">
        <v>1</v>
      </c>
      <c r="T303" s="342">
        <v>1</v>
      </c>
      <c r="U303" s="342">
        <v>1</v>
      </c>
      <c r="V303" s="342">
        <v>1</v>
      </c>
      <c r="W303" s="343" t="s">
        <v>50</v>
      </c>
      <c r="X303" s="689">
        <v>168</v>
      </c>
      <c r="Y303" s="689">
        <v>184.8</v>
      </c>
      <c r="Z303" s="689">
        <v>203.28</v>
      </c>
      <c r="AA303" s="689">
        <v>221</v>
      </c>
      <c r="AB303" s="689">
        <v>243</v>
      </c>
      <c r="AC303" s="101">
        <f>SUBTOTAL(9,X303:AB304)</f>
        <v>1326.08</v>
      </c>
      <c r="AD303" s="707" t="s">
        <v>1255</v>
      </c>
      <c r="AE303" s="707" t="s">
        <v>1256</v>
      </c>
      <c r="AF303" s="707" t="s">
        <v>1257</v>
      </c>
      <c r="AG303" s="707" t="s">
        <v>1258</v>
      </c>
      <c r="AH303" s="685"/>
      <c r="AI303" s="103" t="s">
        <v>1259</v>
      </c>
      <c r="AJ303" s="696" t="s">
        <v>1170</v>
      </c>
      <c r="AK303" s="696" t="s">
        <v>1171</v>
      </c>
      <c r="AL303" s="697" t="s">
        <v>1260</v>
      </c>
      <c r="AM303" s="299"/>
      <c r="AN303" s="299"/>
      <c r="AO303" s="299"/>
      <c r="AP303" s="27"/>
      <c r="AQ303" s="27"/>
      <c r="AR303" s="27"/>
      <c r="AS303" s="27"/>
      <c r="AT303" s="27"/>
    </row>
    <row r="304" spans="1:46" ht="129.75" hidden="1" customHeight="1">
      <c r="A304" s="694"/>
      <c r="B304" s="708"/>
      <c r="C304" s="332"/>
      <c r="D304" s="332"/>
      <c r="E304" s="85"/>
      <c r="F304" s="86"/>
      <c r="G304" s="510" t="s">
        <v>1261</v>
      </c>
      <c r="H304" s="58" t="s">
        <v>1262</v>
      </c>
      <c r="I304" s="303"/>
      <c r="J304" s="332"/>
      <c r="K304" s="332"/>
      <c r="L304" s="709"/>
      <c r="M304" s="143" t="s">
        <v>102</v>
      </c>
      <c r="N304" s="143" t="s">
        <v>102</v>
      </c>
      <c r="O304" s="710">
        <v>45444</v>
      </c>
      <c r="P304" s="78">
        <v>46905</v>
      </c>
      <c r="Q304" s="342">
        <v>1</v>
      </c>
      <c r="R304" s="342">
        <v>1</v>
      </c>
      <c r="S304" s="342">
        <v>1</v>
      </c>
      <c r="T304" s="342">
        <v>1</v>
      </c>
      <c r="U304" s="342">
        <v>1</v>
      </c>
      <c r="V304" s="342">
        <v>1</v>
      </c>
      <c r="W304" s="343" t="s">
        <v>50</v>
      </c>
      <c r="X304" s="689">
        <v>50</v>
      </c>
      <c r="Y304" s="689">
        <v>55</v>
      </c>
      <c r="Z304" s="689">
        <v>61</v>
      </c>
      <c r="AA304" s="689">
        <v>67</v>
      </c>
      <c r="AB304" s="689">
        <v>73</v>
      </c>
      <c r="AC304" s="157"/>
      <c r="AD304" s="685"/>
      <c r="AE304" s="685"/>
      <c r="AF304" s="685"/>
      <c r="AG304" s="685"/>
      <c r="AH304" s="685"/>
      <c r="AI304" s="158"/>
      <c r="AJ304" s="696" t="s">
        <v>1170</v>
      </c>
      <c r="AK304" s="696" t="s">
        <v>1171</v>
      </c>
      <c r="AL304" s="697" t="s">
        <v>1260</v>
      </c>
      <c r="AM304" s="299"/>
      <c r="AN304" s="299"/>
      <c r="AO304" s="299"/>
      <c r="AP304" s="27"/>
      <c r="AQ304" s="27"/>
      <c r="AR304" s="27"/>
      <c r="AS304" s="27"/>
      <c r="AT304" s="27"/>
    </row>
    <row r="305" spans="1:46" ht="129.75" hidden="1" customHeight="1">
      <c r="A305" s="688">
        <v>148</v>
      </c>
      <c r="B305" s="395" t="s">
        <v>1263</v>
      </c>
      <c r="C305" s="191" t="s">
        <v>1264</v>
      </c>
      <c r="D305" s="191" t="s">
        <v>1265</v>
      </c>
      <c r="E305" s="73" t="s">
        <v>97</v>
      </c>
      <c r="F305" s="74" t="s">
        <v>1165</v>
      </c>
      <c r="G305" s="510" t="s">
        <v>1266</v>
      </c>
      <c r="H305" s="58"/>
      <c r="I305" s="16" t="s">
        <v>1167</v>
      </c>
      <c r="J305" s="17" t="s">
        <v>1168</v>
      </c>
      <c r="K305" s="17" t="s">
        <v>1169</v>
      </c>
      <c r="L305" s="396"/>
      <c r="M305" s="143" t="s">
        <v>102</v>
      </c>
      <c r="N305" s="143" t="s">
        <v>102</v>
      </c>
      <c r="O305" s="311">
        <v>45444</v>
      </c>
      <c r="P305" s="78">
        <v>46905</v>
      </c>
      <c r="Q305" s="342">
        <v>1</v>
      </c>
      <c r="R305" s="342">
        <v>1</v>
      </c>
      <c r="S305" s="342">
        <v>1</v>
      </c>
      <c r="T305" s="342">
        <v>1</v>
      </c>
      <c r="U305" s="342">
        <v>1</v>
      </c>
      <c r="V305" s="342">
        <v>1</v>
      </c>
      <c r="W305" s="343" t="s">
        <v>50</v>
      </c>
      <c r="X305" s="689">
        <v>168</v>
      </c>
      <c r="Y305" s="689">
        <v>184.8</v>
      </c>
      <c r="Z305" s="689">
        <v>203.28</v>
      </c>
      <c r="AA305" s="689">
        <v>221</v>
      </c>
      <c r="AB305" s="689">
        <v>243</v>
      </c>
      <c r="AC305" s="101">
        <f>SUBTOTAL(9,X305:AB306)</f>
        <v>1326.08</v>
      </c>
      <c r="AD305" s="685"/>
      <c r="AE305" s="685"/>
      <c r="AF305" s="685"/>
      <c r="AG305" s="685"/>
      <c r="AH305" s="685"/>
      <c r="AI305" s="103"/>
      <c r="AJ305" s="696" t="s">
        <v>1170</v>
      </c>
      <c r="AK305" s="696" t="s">
        <v>1171</v>
      </c>
      <c r="AL305" s="697" t="s">
        <v>1260</v>
      </c>
      <c r="AM305" s="299"/>
      <c r="AN305" s="299"/>
      <c r="AO305" s="299"/>
      <c r="AP305" s="27"/>
      <c r="AQ305" s="27"/>
      <c r="AR305" s="27"/>
      <c r="AS305" s="27"/>
      <c r="AT305" s="27"/>
    </row>
    <row r="306" spans="1:46" ht="129.75" hidden="1" customHeight="1">
      <c r="A306" s="694"/>
      <c r="B306" s="708"/>
      <c r="C306" s="197"/>
      <c r="D306" s="197"/>
      <c r="E306" s="85"/>
      <c r="F306" s="86"/>
      <c r="G306" s="510" t="s">
        <v>1267</v>
      </c>
      <c r="H306" s="58"/>
      <c r="I306" s="303"/>
      <c r="J306" s="332"/>
      <c r="K306" s="332"/>
      <c r="L306" s="709"/>
      <c r="M306" s="143" t="s">
        <v>102</v>
      </c>
      <c r="N306" s="143" t="s">
        <v>102</v>
      </c>
      <c r="O306" s="311">
        <v>45444</v>
      </c>
      <c r="P306" s="78">
        <v>46905</v>
      </c>
      <c r="Q306" s="342">
        <v>1</v>
      </c>
      <c r="R306" s="342">
        <v>1</v>
      </c>
      <c r="S306" s="342">
        <v>1</v>
      </c>
      <c r="T306" s="342">
        <v>1</v>
      </c>
      <c r="U306" s="342">
        <v>1</v>
      </c>
      <c r="V306" s="342">
        <v>1</v>
      </c>
      <c r="W306" s="343" t="s">
        <v>50</v>
      </c>
      <c r="X306" s="689">
        <v>50</v>
      </c>
      <c r="Y306" s="689">
        <v>55</v>
      </c>
      <c r="Z306" s="689">
        <v>61</v>
      </c>
      <c r="AA306" s="689">
        <v>67</v>
      </c>
      <c r="AB306" s="689">
        <v>73</v>
      </c>
      <c r="AC306" s="157"/>
      <c r="AD306" s="685"/>
      <c r="AE306" s="685"/>
      <c r="AF306" s="685"/>
      <c r="AG306" s="685"/>
      <c r="AH306" s="685"/>
      <c r="AI306" s="158"/>
      <c r="AJ306" s="696" t="s">
        <v>1170</v>
      </c>
      <c r="AK306" s="696" t="s">
        <v>1171</v>
      </c>
      <c r="AL306" s="697" t="s">
        <v>1260</v>
      </c>
      <c r="AM306" s="299"/>
      <c r="AN306" s="299"/>
      <c r="AO306" s="299"/>
      <c r="AP306" s="27"/>
      <c r="AQ306" s="27"/>
      <c r="AR306" s="27"/>
      <c r="AS306" s="27"/>
      <c r="AT306" s="27"/>
    </row>
    <row r="307" spans="1:46" ht="129.75" hidden="1" customHeight="1">
      <c r="A307" s="688">
        <v>149</v>
      </c>
      <c r="B307" s="395" t="s">
        <v>1268</v>
      </c>
      <c r="C307" s="191" t="s">
        <v>1269</v>
      </c>
      <c r="D307" s="191" t="s">
        <v>1270</v>
      </c>
      <c r="E307" s="73" t="s">
        <v>97</v>
      </c>
      <c r="F307" s="74" t="s">
        <v>1165</v>
      </c>
      <c r="G307" s="510" t="s">
        <v>1271</v>
      </c>
      <c r="H307" s="58"/>
      <c r="I307" s="16" t="s">
        <v>1167</v>
      </c>
      <c r="J307" s="17" t="s">
        <v>1168</v>
      </c>
      <c r="K307" s="17" t="s">
        <v>1169</v>
      </c>
      <c r="L307" s="396"/>
      <c r="M307" s="143" t="s">
        <v>102</v>
      </c>
      <c r="N307" s="143" t="s">
        <v>102</v>
      </c>
      <c r="O307" s="311">
        <v>45809</v>
      </c>
      <c r="P307" s="78">
        <v>46905</v>
      </c>
      <c r="Q307" s="299"/>
      <c r="R307" s="342">
        <v>1</v>
      </c>
      <c r="S307" s="342">
        <v>1</v>
      </c>
      <c r="T307" s="299"/>
      <c r="U307" s="299"/>
      <c r="V307" s="342">
        <v>1</v>
      </c>
      <c r="W307" s="343" t="s">
        <v>50</v>
      </c>
      <c r="X307" s="690"/>
      <c r="Y307" s="689">
        <v>184.8</v>
      </c>
      <c r="Z307" s="689">
        <v>203.28</v>
      </c>
      <c r="AA307" s="690"/>
      <c r="AB307" s="690"/>
      <c r="AC307" s="101">
        <f>SUBTOTAL(9,X307:AB308)</f>
        <v>504.08000000000004</v>
      </c>
      <c r="AD307" s="686"/>
      <c r="AE307" s="685"/>
      <c r="AF307" s="685"/>
      <c r="AG307" s="686"/>
      <c r="AH307" s="686"/>
      <c r="AI307" s="103"/>
      <c r="AJ307" s="298" t="s">
        <v>1170</v>
      </c>
      <c r="AK307" s="298" t="s">
        <v>1171</v>
      </c>
      <c r="AL307" s="299" t="s">
        <v>1172</v>
      </c>
      <c r="AM307" s="299"/>
      <c r="AN307" s="299"/>
      <c r="AO307" s="299"/>
      <c r="AP307" s="27"/>
      <c r="AQ307" s="27"/>
      <c r="AR307" s="27"/>
      <c r="AS307" s="27"/>
      <c r="AT307" s="27"/>
    </row>
    <row r="308" spans="1:46" ht="147" hidden="1" customHeight="1">
      <c r="A308" s="694"/>
      <c r="B308" s="708"/>
      <c r="C308" s="197"/>
      <c r="D308" s="197"/>
      <c r="E308" s="85"/>
      <c r="F308" s="86"/>
      <c r="G308" s="510" t="s">
        <v>1272</v>
      </c>
      <c r="H308" s="58"/>
      <c r="I308" s="303"/>
      <c r="J308" s="332"/>
      <c r="K308" s="332"/>
      <c r="L308" s="709"/>
      <c r="M308" s="143" t="s">
        <v>102</v>
      </c>
      <c r="N308" s="143" t="s">
        <v>102</v>
      </c>
      <c r="O308" s="311">
        <v>45809</v>
      </c>
      <c r="P308" s="78">
        <v>46905</v>
      </c>
      <c r="Q308" s="299"/>
      <c r="R308" s="342">
        <v>1</v>
      </c>
      <c r="S308" s="342">
        <v>1</v>
      </c>
      <c r="T308" s="299"/>
      <c r="U308" s="299"/>
      <c r="V308" s="342">
        <v>1</v>
      </c>
      <c r="W308" s="343" t="s">
        <v>50</v>
      </c>
      <c r="X308" s="690"/>
      <c r="Y308" s="689">
        <v>55</v>
      </c>
      <c r="Z308" s="689">
        <v>61</v>
      </c>
      <c r="AA308" s="690"/>
      <c r="AB308" s="690"/>
      <c r="AC308" s="157"/>
      <c r="AD308" s="686"/>
      <c r="AE308" s="685"/>
      <c r="AF308" s="685"/>
      <c r="AG308" s="686"/>
      <c r="AH308" s="711"/>
      <c r="AI308" s="227"/>
      <c r="AJ308" s="298" t="s">
        <v>1170</v>
      </c>
      <c r="AK308" s="298" t="s">
        <v>1171</v>
      </c>
      <c r="AL308" s="299" t="s">
        <v>1172</v>
      </c>
      <c r="AM308" s="299"/>
      <c r="AN308" s="299"/>
      <c r="AO308" s="299"/>
      <c r="AP308" s="27"/>
      <c r="AQ308" s="27"/>
      <c r="AR308" s="27"/>
      <c r="AS308" s="27"/>
      <c r="AT308" s="27"/>
    </row>
    <row r="309" spans="1:46" ht="129.75" hidden="1" customHeight="1">
      <c r="A309" s="688">
        <v>150</v>
      </c>
      <c r="B309" s="395" t="s">
        <v>1273</v>
      </c>
      <c r="C309" s="191" t="s">
        <v>1274</v>
      </c>
      <c r="D309" s="191" t="s">
        <v>1275</v>
      </c>
      <c r="E309" s="73" t="s">
        <v>97</v>
      </c>
      <c r="F309" s="74" t="s">
        <v>1165</v>
      </c>
      <c r="G309" s="510" t="s">
        <v>1276</v>
      </c>
      <c r="H309" s="12" t="s">
        <v>1277</v>
      </c>
      <c r="I309" s="16"/>
      <c r="J309" s="17"/>
      <c r="K309" s="17"/>
      <c r="L309" s="396"/>
      <c r="M309" s="130">
        <v>0</v>
      </c>
      <c r="N309" s="115">
        <v>2023</v>
      </c>
      <c r="O309" s="712">
        <v>45444</v>
      </c>
      <c r="P309" s="78">
        <v>46905</v>
      </c>
      <c r="Q309" s="713">
        <v>0.3</v>
      </c>
      <c r="R309" s="713">
        <v>0.7</v>
      </c>
      <c r="S309" s="713">
        <v>1</v>
      </c>
      <c r="T309" s="713">
        <v>1</v>
      </c>
      <c r="U309" s="713">
        <v>1</v>
      </c>
      <c r="V309" s="713">
        <v>1</v>
      </c>
      <c r="W309" s="714" t="s">
        <v>50</v>
      </c>
      <c r="X309" s="558">
        <v>168</v>
      </c>
      <c r="Y309" s="558">
        <v>184.8</v>
      </c>
      <c r="Z309" s="558">
        <v>203.2</v>
      </c>
      <c r="AA309" s="558">
        <v>223</v>
      </c>
      <c r="AB309" s="558">
        <v>245</v>
      </c>
      <c r="AC309" s="101">
        <f>SUBTOTAL(9,X309:AB311)</f>
        <v>2048</v>
      </c>
      <c r="AD309" s="309"/>
      <c r="AE309" s="309"/>
      <c r="AF309" s="309"/>
      <c r="AG309" s="589"/>
      <c r="AH309" s="161"/>
      <c r="AI309" s="71"/>
      <c r="AJ309" s="715" t="s">
        <v>1278</v>
      </c>
      <c r="AK309" s="716" t="s">
        <v>1171</v>
      </c>
      <c r="AL309" s="717" t="s">
        <v>1172</v>
      </c>
      <c r="AM309" s="64"/>
      <c r="AN309" s="64"/>
      <c r="AO309" s="64"/>
      <c r="AP309" s="27"/>
      <c r="AQ309" s="27"/>
      <c r="AR309" s="27"/>
      <c r="AS309" s="27"/>
      <c r="AT309" s="27"/>
    </row>
    <row r="310" spans="1:46" ht="129.75" hidden="1" customHeight="1">
      <c r="A310" s="694"/>
      <c r="B310" s="708"/>
      <c r="C310" s="197"/>
      <c r="D310" s="197"/>
      <c r="E310" s="85"/>
      <c r="F310" s="86"/>
      <c r="G310" s="510" t="s">
        <v>1279</v>
      </c>
      <c r="H310" s="42"/>
      <c r="I310" s="303"/>
      <c r="J310" s="332"/>
      <c r="K310" s="332"/>
      <c r="L310" s="709"/>
      <c r="M310" s="130">
        <v>0</v>
      </c>
      <c r="N310" s="115">
        <v>2023</v>
      </c>
      <c r="O310" s="712">
        <v>45444</v>
      </c>
      <c r="P310" s="78">
        <v>46905</v>
      </c>
      <c r="Q310" s="713">
        <v>0.3</v>
      </c>
      <c r="R310" s="713">
        <v>0.7</v>
      </c>
      <c r="S310" s="713">
        <v>1</v>
      </c>
      <c r="T310" s="713">
        <v>1</v>
      </c>
      <c r="U310" s="713">
        <v>1</v>
      </c>
      <c r="V310" s="713">
        <v>1</v>
      </c>
      <c r="W310" s="714" t="s">
        <v>50</v>
      </c>
      <c r="X310" s="558">
        <v>0</v>
      </c>
      <c r="Y310" s="558">
        <v>0</v>
      </c>
      <c r="Z310" s="558">
        <v>0</v>
      </c>
      <c r="AA310" s="558">
        <v>0</v>
      </c>
      <c r="AB310" s="558">
        <v>0</v>
      </c>
      <c r="AC310" s="174"/>
      <c r="AD310" s="309"/>
      <c r="AE310" s="309"/>
      <c r="AF310" s="309"/>
      <c r="AG310" s="589"/>
      <c r="AH310" s="161"/>
      <c r="AI310" s="71"/>
      <c r="AJ310" s="715" t="s">
        <v>1278</v>
      </c>
      <c r="AK310" s="716" t="s">
        <v>1171</v>
      </c>
      <c r="AL310" s="717" t="s">
        <v>1172</v>
      </c>
      <c r="AM310" s="64"/>
      <c r="AN310" s="64"/>
      <c r="AO310" s="64"/>
      <c r="AP310" s="27"/>
      <c r="AQ310" s="27"/>
      <c r="AR310" s="27"/>
      <c r="AS310" s="27"/>
      <c r="AT310" s="27"/>
    </row>
    <row r="311" spans="1:46" ht="129.75" hidden="1" customHeight="1">
      <c r="A311" s="10">
        <v>151</v>
      </c>
      <c r="B311" s="73" t="s">
        <v>1280</v>
      </c>
      <c r="C311" s="73" t="s">
        <v>1281</v>
      </c>
      <c r="D311" s="73" t="s">
        <v>1282</v>
      </c>
      <c r="E311" s="73" t="s">
        <v>47</v>
      </c>
      <c r="F311" s="74" t="s">
        <v>1283</v>
      </c>
      <c r="G311" s="401" t="s">
        <v>1284</v>
      </c>
      <c r="H311" s="12" t="s">
        <v>1285</v>
      </c>
      <c r="I311" s="75"/>
      <c r="J311" s="12" t="s">
        <v>597</v>
      </c>
      <c r="K311" s="12" t="s">
        <v>557</v>
      </c>
      <c r="L311" s="76">
        <v>8043</v>
      </c>
      <c r="M311" s="130">
        <v>0</v>
      </c>
      <c r="N311" s="115">
        <v>2023</v>
      </c>
      <c r="O311" s="718">
        <v>45297</v>
      </c>
      <c r="P311" s="287">
        <v>46758</v>
      </c>
      <c r="Q311" s="719">
        <v>0.3</v>
      </c>
      <c r="R311" s="719">
        <v>0.7</v>
      </c>
      <c r="S311" s="719">
        <v>1</v>
      </c>
      <c r="T311" s="719">
        <v>1</v>
      </c>
      <c r="U311" s="719">
        <v>1</v>
      </c>
      <c r="V311" s="719">
        <v>1</v>
      </c>
      <c r="W311" s="714" t="s">
        <v>50</v>
      </c>
      <c r="X311" s="313">
        <v>168</v>
      </c>
      <c r="Y311" s="313">
        <v>185</v>
      </c>
      <c r="Z311" s="313">
        <v>203</v>
      </c>
      <c r="AA311" s="313">
        <v>223</v>
      </c>
      <c r="AB311" s="313">
        <v>245</v>
      </c>
      <c r="AC311" s="344">
        <v>1.4550000000000001</v>
      </c>
      <c r="AD311" s="70">
        <v>0</v>
      </c>
      <c r="AE311" s="70">
        <v>0</v>
      </c>
      <c r="AF311" s="70">
        <v>0</v>
      </c>
      <c r="AG311" s="275">
        <v>0</v>
      </c>
      <c r="AH311" s="70"/>
      <c r="AI311" s="71"/>
      <c r="AJ311" s="233" t="s">
        <v>1286</v>
      </c>
      <c r="AK311" s="15" t="s">
        <v>201</v>
      </c>
      <c r="AL311" s="64" t="s">
        <v>1287</v>
      </c>
      <c r="AM311" s="64"/>
      <c r="AN311" s="64"/>
      <c r="AO311" s="64"/>
      <c r="AP311" s="27"/>
      <c r="AQ311" s="27"/>
      <c r="AR311" s="27"/>
      <c r="AS311" s="27"/>
      <c r="AT311" s="27"/>
    </row>
    <row r="312" spans="1:46" ht="129.75" hidden="1" customHeight="1">
      <c r="A312" s="28"/>
      <c r="B312" s="80"/>
      <c r="C312" s="80"/>
      <c r="D312" s="80"/>
      <c r="E312" s="80"/>
      <c r="F312" s="81"/>
      <c r="G312" s="410" t="s">
        <v>1288</v>
      </c>
      <c r="H312" s="30"/>
      <c r="I312" s="82"/>
      <c r="J312" s="30"/>
      <c r="K312" s="30"/>
      <c r="L312" s="83"/>
      <c r="M312" s="130">
        <v>0</v>
      </c>
      <c r="N312" s="115">
        <v>2023</v>
      </c>
      <c r="O312" s="718">
        <v>45297</v>
      </c>
      <c r="P312" s="311">
        <v>46758</v>
      </c>
      <c r="Q312" s="719">
        <v>0.3</v>
      </c>
      <c r="R312" s="719">
        <v>0.7</v>
      </c>
      <c r="S312" s="719">
        <v>1</v>
      </c>
      <c r="T312" s="719">
        <v>1</v>
      </c>
      <c r="U312" s="719">
        <v>1</v>
      </c>
      <c r="V312" s="719">
        <v>1</v>
      </c>
      <c r="W312" s="150" t="s">
        <v>50</v>
      </c>
      <c r="X312" s="313">
        <v>0</v>
      </c>
      <c r="Y312" s="313">
        <v>0</v>
      </c>
      <c r="Z312" s="313">
        <v>0</v>
      </c>
      <c r="AA312" s="313">
        <v>0</v>
      </c>
      <c r="AB312" s="313">
        <v>0</v>
      </c>
      <c r="AC312" s="720"/>
      <c r="AD312" s="309">
        <v>0</v>
      </c>
      <c r="AE312" s="309">
        <v>0</v>
      </c>
      <c r="AF312" s="309">
        <v>0</v>
      </c>
      <c r="AG312" s="309">
        <v>0</v>
      </c>
      <c r="AH312" s="309"/>
      <c r="AI312" s="227"/>
      <c r="AJ312" s="15" t="s">
        <v>1286</v>
      </c>
      <c r="AK312" s="15" t="s">
        <v>201</v>
      </c>
      <c r="AL312" s="64" t="s">
        <v>1287</v>
      </c>
      <c r="AM312" s="64"/>
      <c r="AN312" s="64"/>
      <c r="AO312" s="64"/>
      <c r="AP312" s="27"/>
      <c r="AQ312" s="27"/>
      <c r="AR312" s="27"/>
      <c r="AS312" s="27"/>
      <c r="AT312" s="27"/>
    </row>
    <row r="313" spans="1:46" ht="129.75" hidden="1" customHeight="1">
      <c r="A313" s="40"/>
      <c r="B313" s="85"/>
      <c r="C313" s="85"/>
      <c r="D313" s="85"/>
      <c r="E313" s="85"/>
      <c r="F313" s="86"/>
      <c r="G313" s="355" t="s">
        <v>1289</v>
      </c>
      <c r="H313" s="42"/>
      <c r="I313" s="87"/>
      <c r="J313" s="42"/>
      <c r="K313" s="42"/>
      <c r="L313" s="88"/>
      <c r="M313" s="130">
        <v>0</v>
      </c>
      <c r="N313" s="115">
        <v>2023</v>
      </c>
      <c r="O313" s="718">
        <v>45297</v>
      </c>
      <c r="P313" s="311">
        <v>46758</v>
      </c>
      <c r="Q313" s="719">
        <v>0.3</v>
      </c>
      <c r="R313" s="719">
        <v>0.7</v>
      </c>
      <c r="S313" s="719">
        <v>1</v>
      </c>
      <c r="T313" s="719">
        <v>1</v>
      </c>
      <c r="U313" s="719">
        <v>1</v>
      </c>
      <c r="V313" s="719">
        <v>1</v>
      </c>
      <c r="W313" s="150" t="s">
        <v>50</v>
      </c>
      <c r="X313" s="337">
        <v>70</v>
      </c>
      <c r="Y313" s="313">
        <v>77</v>
      </c>
      <c r="Z313" s="313">
        <v>85</v>
      </c>
      <c r="AA313" s="313">
        <v>94</v>
      </c>
      <c r="AB313" s="313">
        <v>105</v>
      </c>
      <c r="AC313" s="348"/>
      <c r="AD313" s="70">
        <v>0</v>
      </c>
      <c r="AE313" s="70">
        <v>0</v>
      </c>
      <c r="AF313" s="70">
        <v>0</v>
      </c>
      <c r="AG313" s="70">
        <v>0</v>
      </c>
      <c r="AH313" s="70"/>
      <c r="AI313" s="158"/>
      <c r="AJ313" s="15" t="s">
        <v>1286</v>
      </c>
      <c r="AK313" s="15" t="s">
        <v>201</v>
      </c>
      <c r="AL313" s="64" t="s">
        <v>1287</v>
      </c>
      <c r="AM313" s="64"/>
      <c r="AN313" s="64"/>
      <c r="AO313" s="64"/>
      <c r="AP313" s="27"/>
      <c r="AQ313" s="27"/>
      <c r="AR313" s="27"/>
      <c r="AS313" s="27"/>
      <c r="AT313" s="27"/>
    </row>
    <row r="314" spans="1:46" ht="183" hidden="1" customHeight="1">
      <c r="A314" s="10">
        <v>152</v>
      </c>
      <c r="B314" s="72" t="s">
        <v>1290</v>
      </c>
      <c r="C314" s="73" t="s">
        <v>1291</v>
      </c>
      <c r="D314" s="73" t="s">
        <v>1292</v>
      </c>
      <c r="E314" s="73" t="s">
        <v>47</v>
      </c>
      <c r="F314" s="74" t="s">
        <v>1283</v>
      </c>
      <c r="G314" s="401" t="s">
        <v>1293</v>
      </c>
      <c r="H314" s="12" t="s">
        <v>1294</v>
      </c>
      <c r="I314" s="75"/>
      <c r="J314" s="12"/>
      <c r="K314" s="12"/>
      <c r="L314" s="76" t="s">
        <v>103</v>
      </c>
      <c r="M314" s="130">
        <v>0</v>
      </c>
      <c r="N314" s="115">
        <v>2023</v>
      </c>
      <c r="O314" s="687">
        <v>45297</v>
      </c>
      <c r="P314" s="287">
        <v>46758</v>
      </c>
      <c r="Q314" s="189">
        <v>1</v>
      </c>
      <c r="R314" s="189">
        <v>1</v>
      </c>
      <c r="S314" s="189">
        <v>1</v>
      </c>
      <c r="T314" s="189">
        <v>1</v>
      </c>
      <c r="U314" s="189">
        <v>1</v>
      </c>
      <c r="V314" s="189">
        <v>1</v>
      </c>
      <c r="W314" s="721" t="s">
        <v>50</v>
      </c>
      <c r="X314" s="313">
        <v>168</v>
      </c>
      <c r="Y314" s="313">
        <v>185</v>
      </c>
      <c r="Z314" s="313">
        <v>203</v>
      </c>
      <c r="AA314" s="313">
        <v>223</v>
      </c>
      <c r="AB314" s="313">
        <v>245</v>
      </c>
      <c r="AC314" s="344">
        <v>1.637</v>
      </c>
      <c r="AD314" s="309"/>
      <c r="AE314" s="309"/>
      <c r="AF314" s="309"/>
      <c r="AG314" s="309"/>
      <c r="AH314" s="309"/>
      <c r="AI314" s="103"/>
      <c r="AJ314" s="15" t="s">
        <v>1286</v>
      </c>
      <c r="AK314" s="15" t="s">
        <v>201</v>
      </c>
      <c r="AL314" s="64" t="s">
        <v>1295</v>
      </c>
      <c r="AM314" s="64"/>
      <c r="AN314" s="64"/>
      <c r="AO314" s="64"/>
      <c r="AP314" s="27"/>
      <c r="AQ314" s="27"/>
      <c r="AR314" s="27"/>
      <c r="AS314" s="27"/>
      <c r="AT314" s="27"/>
    </row>
    <row r="315" spans="1:46" ht="175.5" hidden="1" customHeight="1">
      <c r="A315" s="40"/>
      <c r="B315" s="84"/>
      <c r="C315" s="85"/>
      <c r="D315" s="85"/>
      <c r="E315" s="85"/>
      <c r="F315" s="86"/>
      <c r="G315" s="355" t="s">
        <v>1296</v>
      </c>
      <c r="H315" s="42"/>
      <c r="I315" s="87"/>
      <c r="J315" s="42"/>
      <c r="K315" s="42"/>
      <c r="L315" s="88"/>
      <c r="M315" s="130">
        <v>0</v>
      </c>
      <c r="N315" s="115">
        <v>2023</v>
      </c>
      <c r="O315" s="722">
        <v>45297</v>
      </c>
      <c r="P315" s="311">
        <v>46758</v>
      </c>
      <c r="Q315" s="200">
        <v>1</v>
      </c>
      <c r="R315" s="200">
        <v>1</v>
      </c>
      <c r="S315" s="200">
        <v>1</v>
      </c>
      <c r="T315" s="200">
        <v>1</v>
      </c>
      <c r="U315" s="200">
        <v>1</v>
      </c>
      <c r="V315" s="200">
        <v>1</v>
      </c>
      <c r="W315" s="123" t="s">
        <v>50</v>
      </c>
      <c r="X315" s="337">
        <v>100</v>
      </c>
      <c r="Y315" s="313">
        <v>110</v>
      </c>
      <c r="Z315" s="313">
        <v>122</v>
      </c>
      <c r="AA315" s="313">
        <v>134</v>
      </c>
      <c r="AB315" s="313">
        <v>147</v>
      </c>
      <c r="AC315" s="348"/>
      <c r="AD315" s="309"/>
      <c r="AE315" s="309"/>
      <c r="AF315" s="309"/>
      <c r="AG315" s="309"/>
      <c r="AH315" s="309"/>
      <c r="AI315" s="227"/>
      <c r="AJ315" s="15" t="s">
        <v>1286</v>
      </c>
      <c r="AK315" s="15" t="s">
        <v>201</v>
      </c>
      <c r="AL315" s="64" t="s">
        <v>1295</v>
      </c>
      <c r="AM315" s="64"/>
      <c r="AN315" s="64"/>
      <c r="AO315" s="64"/>
      <c r="AP315" s="27"/>
      <c r="AQ315" s="27"/>
      <c r="AR315" s="27"/>
      <c r="AS315" s="27"/>
      <c r="AT315" s="27"/>
    </row>
    <row r="316" spans="1:46" ht="129.75" hidden="1" customHeight="1">
      <c r="A316" s="10">
        <v>153</v>
      </c>
      <c r="B316" s="72" t="s">
        <v>1297</v>
      </c>
      <c r="C316" s="73" t="s">
        <v>1298</v>
      </c>
      <c r="D316" s="73" t="s">
        <v>1299</v>
      </c>
      <c r="E316" s="73" t="s">
        <v>47</v>
      </c>
      <c r="F316" s="74" t="s">
        <v>1283</v>
      </c>
      <c r="G316" s="401" t="s">
        <v>1300</v>
      </c>
      <c r="H316" s="12" t="s">
        <v>1301</v>
      </c>
      <c r="I316" s="75"/>
      <c r="J316" s="12" t="s">
        <v>1302</v>
      </c>
      <c r="K316" s="12"/>
      <c r="L316" s="76" t="s">
        <v>110</v>
      </c>
      <c r="M316" s="130">
        <v>0</v>
      </c>
      <c r="N316" s="115">
        <v>2023</v>
      </c>
      <c r="O316" s="687">
        <v>45297</v>
      </c>
      <c r="P316" s="287">
        <v>46758</v>
      </c>
      <c r="Q316" s="189">
        <v>1</v>
      </c>
      <c r="R316" s="189">
        <v>1</v>
      </c>
      <c r="S316" s="189">
        <v>1</v>
      </c>
      <c r="T316" s="189">
        <v>1</v>
      </c>
      <c r="U316" s="189">
        <v>1</v>
      </c>
      <c r="V316" s="189">
        <v>1</v>
      </c>
      <c r="W316" s="150" t="s">
        <v>50</v>
      </c>
      <c r="X316" s="313">
        <v>168</v>
      </c>
      <c r="Y316" s="313">
        <v>185</v>
      </c>
      <c r="Z316" s="313">
        <v>203</v>
      </c>
      <c r="AA316" s="313">
        <v>223</v>
      </c>
      <c r="AB316" s="313">
        <v>245</v>
      </c>
      <c r="AC316" s="344">
        <v>1.4550000000000001</v>
      </c>
      <c r="AD316" s="70"/>
      <c r="AE316" s="70"/>
      <c r="AF316" s="70"/>
      <c r="AG316" s="70"/>
      <c r="AH316" s="70"/>
      <c r="AI316" s="158"/>
      <c r="AJ316" s="723" t="s">
        <v>1286</v>
      </c>
      <c r="AK316" s="723" t="s">
        <v>201</v>
      </c>
      <c r="AL316" s="143" t="s">
        <v>1303</v>
      </c>
      <c r="AM316" s="64"/>
      <c r="AN316" s="64"/>
      <c r="AO316" s="64"/>
      <c r="AP316" s="27"/>
      <c r="AQ316" s="27"/>
      <c r="AR316" s="27"/>
      <c r="AS316" s="27"/>
      <c r="AT316" s="27"/>
    </row>
    <row r="317" spans="1:46" ht="129.75" hidden="1" customHeight="1">
      <c r="A317" s="28"/>
      <c r="B317" s="79"/>
      <c r="C317" s="80"/>
      <c r="D317" s="80"/>
      <c r="E317" s="80"/>
      <c r="F317" s="81"/>
      <c r="G317" s="410" t="s">
        <v>1304</v>
      </c>
      <c r="H317" s="30"/>
      <c r="I317" s="82"/>
      <c r="J317" s="30"/>
      <c r="K317" s="30"/>
      <c r="L317" s="83"/>
      <c r="M317" s="130">
        <v>0</v>
      </c>
      <c r="N317" s="115">
        <v>2023</v>
      </c>
      <c r="O317" s="722">
        <v>45297</v>
      </c>
      <c r="P317" s="311">
        <v>46758</v>
      </c>
      <c r="Q317" s="200">
        <v>1</v>
      </c>
      <c r="R317" s="200">
        <v>1</v>
      </c>
      <c r="S317" s="200">
        <v>1</v>
      </c>
      <c r="T317" s="200">
        <v>1</v>
      </c>
      <c r="U317" s="200">
        <v>1</v>
      </c>
      <c r="V317" s="200">
        <v>1</v>
      </c>
      <c r="W317" s="150" t="s">
        <v>50</v>
      </c>
      <c r="X317" s="313">
        <v>0</v>
      </c>
      <c r="Y317" s="313">
        <v>0</v>
      </c>
      <c r="Z317" s="313">
        <v>0</v>
      </c>
      <c r="AA317" s="313">
        <v>0</v>
      </c>
      <c r="AB317" s="313">
        <v>0</v>
      </c>
      <c r="AC317" s="380"/>
      <c r="AD317" s="309"/>
      <c r="AE317" s="309"/>
      <c r="AF317" s="309"/>
      <c r="AG317" s="309"/>
      <c r="AH317" s="309"/>
      <c r="AI317" s="103"/>
      <c r="AJ317" s="723" t="s">
        <v>1286</v>
      </c>
      <c r="AK317" s="723" t="s">
        <v>201</v>
      </c>
      <c r="AL317" s="143" t="s">
        <v>1303</v>
      </c>
      <c r="AM317" s="64"/>
      <c r="AN317" s="64"/>
      <c r="AO317" s="64"/>
      <c r="AP317" s="27"/>
      <c r="AQ317" s="27"/>
      <c r="AR317" s="27"/>
      <c r="AS317" s="27"/>
      <c r="AT317" s="27"/>
    </row>
    <row r="318" spans="1:46" ht="129.75" hidden="1" customHeight="1">
      <c r="A318" s="40"/>
      <c r="B318" s="84"/>
      <c r="C318" s="85"/>
      <c r="D318" s="85"/>
      <c r="E318" s="85"/>
      <c r="F318" s="86"/>
      <c r="G318" s="355" t="s">
        <v>1305</v>
      </c>
      <c r="H318" s="42"/>
      <c r="I318" s="87"/>
      <c r="J318" s="42"/>
      <c r="K318" s="42"/>
      <c r="L318" s="88"/>
      <c r="M318" s="130">
        <v>0</v>
      </c>
      <c r="N318" s="115">
        <v>2023</v>
      </c>
      <c r="O318" s="722">
        <v>45297</v>
      </c>
      <c r="P318" s="311">
        <v>46758</v>
      </c>
      <c r="Q318" s="200">
        <v>1</v>
      </c>
      <c r="R318" s="200">
        <v>1</v>
      </c>
      <c r="S318" s="200">
        <v>1</v>
      </c>
      <c r="T318" s="200">
        <v>1</v>
      </c>
      <c r="U318" s="200">
        <v>1</v>
      </c>
      <c r="V318" s="200">
        <v>1</v>
      </c>
      <c r="W318" s="150" t="s">
        <v>50</v>
      </c>
      <c r="X318" s="337">
        <v>70</v>
      </c>
      <c r="Y318" s="313">
        <v>77</v>
      </c>
      <c r="Z318" s="313">
        <v>85</v>
      </c>
      <c r="AA318" s="313">
        <v>94</v>
      </c>
      <c r="AB318" s="313">
        <v>105</v>
      </c>
      <c r="AC318" s="308"/>
      <c r="AD318" s="309"/>
      <c r="AE318" s="309"/>
      <c r="AF318" s="309"/>
      <c r="AG318" s="309"/>
      <c r="AH318" s="309"/>
      <c r="AI318" s="227"/>
      <c r="AJ318" s="723" t="s">
        <v>1286</v>
      </c>
      <c r="AK318" s="723" t="s">
        <v>201</v>
      </c>
      <c r="AL318" s="143" t="s">
        <v>1303</v>
      </c>
      <c r="AM318" s="64"/>
      <c r="AN318" s="64"/>
      <c r="AO318" s="64"/>
      <c r="AP318" s="27"/>
      <c r="AQ318" s="27"/>
      <c r="AR318" s="27"/>
      <c r="AS318" s="27"/>
      <c r="AT318" s="27"/>
    </row>
    <row r="319" spans="1:46" ht="129.75" hidden="1" customHeight="1">
      <c r="A319" s="10">
        <v>154</v>
      </c>
      <c r="B319" s="72" t="s">
        <v>1306</v>
      </c>
      <c r="C319" s="73" t="s">
        <v>1307</v>
      </c>
      <c r="D319" s="73" t="s">
        <v>1308</v>
      </c>
      <c r="E319" s="73" t="s">
        <v>47</v>
      </c>
      <c r="F319" s="74" t="s">
        <v>1283</v>
      </c>
      <c r="G319" s="401" t="s">
        <v>1309</v>
      </c>
      <c r="H319" s="58" t="s">
        <v>1310</v>
      </c>
      <c r="I319" s="75"/>
      <c r="J319" s="12" t="s">
        <v>1311</v>
      </c>
      <c r="K319" s="12" t="s">
        <v>224</v>
      </c>
      <c r="L319" s="76">
        <v>8134</v>
      </c>
      <c r="M319" s="130">
        <v>0</v>
      </c>
      <c r="N319" s="115">
        <v>2023</v>
      </c>
      <c r="O319" s="687">
        <v>46393</v>
      </c>
      <c r="P319" s="287">
        <v>46758</v>
      </c>
      <c r="Q319" s="116" t="s">
        <v>292</v>
      </c>
      <c r="R319" s="116" t="s">
        <v>292</v>
      </c>
      <c r="S319" s="189">
        <v>0.5</v>
      </c>
      <c r="T319" s="189">
        <v>0.5</v>
      </c>
      <c r="U319" s="116" t="s">
        <v>292</v>
      </c>
      <c r="V319" s="189">
        <v>1</v>
      </c>
      <c r="W319" s="721" t="s">
        <v>50</v>
      </c>
      <c r="X319" s="307" t="s">
        <v>292</v>
      </c>
      <c r="Y319" s="307" t="s">
        <v>292</v>
      </c>
      <c r="Z319" s="313">
        <v>203</v>
      </c>
      <c r="AA319" s="313">
        <v>223</v>
      </c>
      <c r="AB319" s="307" t="s">
        <v>292</v>
      </c>
      <c r="AC319" s="297">
        <v>778</v>
      </c>
      <c r="AD319" s="70"/>
      <c r="AE319" s="70"/>
      <c r="AF319" s="279">
        <v>80</v>
      </c>
      <c r="AG319" s="279">
        <v>80</v>
      </c>
      <c r="AH319" s="70"/>
      <c r="AI319" s="158"/>
      <c r="AJ319" s="15" t="s">
        <v>1286</v>
      </c>
      <c r="AK319" s="15" t="s">
        <v>201</v>
      </c>
      <c r="AL319" s="64" t="s">
        <v>1312</v>
      </c>
      <c r="AM319" s="724" t="s">
        <v>936</v>
      </c>
      <c r="AN319" s="725" t="s">
        <v>937</v>
      </c>
      <c r="AO319" s="725" t="s">
        <v>1313</v>
      </c>
      <c r="AP319" s="27"/>
      <c r="AQ319" s="27"/>
      <c r="AR319" s="27"/>
      <c r="AS319" s="27"/>
      <c r="AT319" s="27"/>
    </row>
    <row r="320" spans="1:46" ht="129.75" hidden="1" customHeight="1">
      <c r="A320" s="28"/>
      <c r="B320" s="79"/>
      <c r="C320" s="80"/>
      <c r="D320" s="80"/>
      <c r="E320" s="80"/>
      <c r="F320" s="81"/>
      <c r="G320" s="410" t="s">
        <v>1314</v>
      </c>
      <c r="H320" s="58" t="s">
        <v>1315</v>
      </c>
      <c r="I320" s="82"/>
      <c r="J320" s="30"/>
      <c r="K320" s="30"/>
      <c r="L320" s="83"/>
      <c r="M320" s="726">
        <v>0</v>
      </c>
      <c r="N320" s="115">
        <v>2023</v>
      </c>
      <c r="O320" s="722">
        <v>46393</v>
      </c>
      <c r="P320" s="311">
        <v>46758</v>
      </c>
      <c r="Q320" s="122" t="s">
        <v>292</v>
      </c>
      <c r="R320" s="122" t="s">
        <v>292</v>
      </c>
      <c r="S320" s="200">
        <v>0.5</v>
      </c>
      <c r="T320" s="200">
        <v>0.5</v>
      </c>
      <c r="U320" s="122" t="s">
        <v>292</v>
      </c>
      <c r="V320" s="200">
        <v>1</v>
      </c>
      <c r="W320" s="123" t="s">
        <v>50</v>
      </c>
      <c r="X320" s="313">
        <v>0</v>
      </c>
      <c r="Y320" s="313">
        <v>0</v>
      </c>
      <c r="Z320" s="313">
        <v>0</v>
      </c>
      <c r="AA320" s="313">
        <v>0</v>
      </c>
      <c r="AB320" s="313">
        <v>0</v>
      </c>
      <c r="AC320" s="380"/>
      <c r="AD320" s="309"/>
      <c r="AE320" s="309"/>
      <c r="AF320" s="272"/>
      <c r="AG320" s="272"/>
      <c r="AH320" s="309"/>
      <c r="AI320" s="103"/>
      <c r="AJ320" s="15" t="s">
        <v>1286</v>
      </c>
      <c r="AK320" s="15" t="s">
        <v>201</v>
      </c>
      <c r="AL320" s="64" t="s">
        <v>1312</v>
      </c>
      <c r="AM320" s="724" t="s">
        <v>936</v>
      </c>
      <c r="AN320" s="725" t="s">
        <v>937</v>
      </c>
      <c r="AO320" s="725" t="s">
        <v>1313</v>
      </c>
      <c r="AP320" s="27"/>
      <c r="AQ320" s="27"/>
      <c r="AR320" s="27"/>
      <c r="AS320" s="27"/>
      <c r="AT320" s="27"/>
    </row>
    <row r="321" spans="1:46" ht="129.75" hidden="1" customHeight="1">
      <c r="A321" s="40"/>
      <c r="B321" s="84"/>
      <c r="C321" s="85"/>
      <c r="D321" s="85"/>
      <c r="E321" s="85"/>
      <c r="F321" s="86"/>
      <c r="G321" s="355" t="s">
        <v>1316</v>
      </c>
      <c r="H321" s="58" t="s">
        <v>1317</v>
      </c>
      <c r="I321" s="87"/>
      <c r="J321" s="42"/>
      <c r="K321" s="42"/>
      <c r="L321" s="88"/>
      <c r="M321" s="726">
        <v>0</v>
      </c>
      <c r="N321" s="115">
        <v>2023</v>
      </c>
      <c r="O321" s="722">
        <v>46393</v>
      </c>
      <c r="P321" s="311">
        <v>46758</v>
      </c>
      <c r="Q321" s="122" t="s">
        <v>292</v>
      </c>
      <c r="R321" s="122" t="s">
        <v>292</v>
      </c>
      <c r="S321" s="200">
        <v>0.5</v>
      </c>
      <c r="T321" s="200">
        <v>0.5</v>
      </c>
      <c r="U321" s="122" t="s">
        <v>292</v>
      </c>
      <c r="V321" s="200">
        <v>1</v>
      </c>
      <c r="W321" s="123" t="s">
        <v>50</v>
      </c>
      <c r="X321" s="338" t="s">
        <v>292</v>
      </c>
      <c r="Y321" s="307" t="s">
        <v>292</v>
      </c>
      <c r="Z321" s="313">
        <v>107</v>
      </c>
      <c r="AA321" s="313">
        <v>117</v>
      </c>
      <c r="AB321" s="313">
        <v>128</v>
      </c>
      <c r="AC321" s="308"/>
      <c r="AD321" s="70"/>
      <c r="AE321" s="70"/>
      <c r="AF321" s="70"/>
      <c r="AG321" s="70"/>
      <c r="AH321" s="70"/>
      <c r="AI321" s="158"/>
      <c r="AJ321" s="15" t="s">
        <v>1286</v>
      </c>
      <c r="AK321" s="15" t="s">
        <v>201</v>
      </c>
      <c r="AL321" s="64" t="s">
        <v>1312</v>
      </c>
      <c r="AM321" s="724" t="s">
        <v>936</v>
      </c>
      <c r="AN321" s="725" t="s">
        <v>937</v>
      </c>
      <c r="AO321" s="725" t="s">
        <v>1313</v>
      </c>
      <c r="AP321" s="27"/>
      <c r="AQ321" s="27"/>
      <c r="AR321" s="27"/>
      <c r="AS321" s="27"/>
      <c r="AT321" s="27"/>
    </row>
    <row r="322" spans="1:46" ht="129.75" hidden="1" customHeight="1">
      <c r="A322" s="10">
        <v>155</v>
      </c>
      <c r="B322" s="72" t="s">
        <v>1318</v>
      </c>
      <c r="C322" s="73" t="s">
        <v>1319</v>
      </c>
      <c r="D322" s="73" t="s">
        <v>1320</v>
      </c>
      <c r="E322" s="73" t="s">
        <v>47</v>
      </c>
      <c r="F322" s="74" t="s">
        <v>1283</v>
      </c>
      <c r="G322" s="401" t="s">
        <v>1321</v>
      </c>
      <c r="H322" s="58" t="s">
        <v>1322</v>
      </c>
      <c r="I322" s="75"/>
      <c r="J322" s="12" t="s">
        <v>1323</v>
      </c>
      <c r="K322" s="12" t="s">
        <v>224</v>
      </c>
      <c r="L322" s="76">
        <v>8134</v>
      </c>
      <c r="M322" s="130">
        <v>0</v>
      </c>
      <c r="N322" s="115">
        <v>2023</v>
      </c>
      <c r="O322" s="687">
        <v>46023</v>
      </c>
      <c r="P322" s="287">
        <v>46758</v>
      </c>
      <c r="Q322" s="116" t="s">
        <v>292</v>
      </c>
      <c r="R322" s="116" t="s">
        <v>292</v>
      </c>
      <c r="S322" s="189">
        <v>1</v>
      </c>
      <c r="T322" s="116" t="s">
        <v>292</v>
      </c>
      <c r="U322" s="116" t="s">
        <v>292</v>
      </c>
      <c r="V322" s="189">
        <v>1</v>
      </c>
      <c r="W322" s="150" t="s">
        <v>50</v>
      </c>
      <c r="X322" s="307" t="s">
        <v>292</v>
      </c>
      <c r="Y322" s="307" t="s">
        <v>292</v>
      </c>
      <c r="Z322" s="313">
        <v>203</v>
      </c>
      <c r="AA322" s="313">
        <v>223</v>
      </c>
      <c r="AB322" s="307" t="s">
        <v>292</v>
      </c>
      <c r="AC322" s="297">
        <v>426</v>
      </c>
      <c r="AD322" s="309"/>
      <c r="AE322" s="309"/>
      <c r="AF322" s="309"/>
      <c r="AG322" s="309"/>
      <c r="AH322" s="309"/>
      <c r="AI322" s="103"/>
      <c r="AJ322" s="15" t="s">
        <v>1286</v>
      </c>
      <c r="AK322" s="15" t="s">
        <v>201</v>
      </c>
      <c r="AL322" s="64" t="s">
        <v>1324</v>
      </c>
      <c r="AM322" s="724" t="s">
        <v>936</v>
      </c>
      <c r="AN322" s="725" t="s">
        <v>937</v>
      </c>
      <c r="AO322" s="725" t="s">
        <v>1313</v>
      </c>
      <c r="AP322" s="27"/>
      <c r="AQ322" s="27"/>
      <c r="AR322" s="27"/>
      <c r="AS322" s="27"/>
      <c r="AT322" s="27"/>
    </row>
    <row r="323" spans="1:46" ht="129.75" hidden="1" customHeight="1">
      <c r="A323" s="40"/>
      <c r="B323" s="84"/>
      <c r="C323" s="85"/>
      <c r="D323" s="85"/>
      <c r="E323" s="85"/>
      <c r="F323" s="86"/>
      <c r="G323" s="355" t="s">
        <v>1325</v>
      </c>
      <c r="H323" s="58" t="s">
        <v>1326</v>
      </c>
      <c r="I323" s="87"/>
      <c r="J323" s="42"/>
      <c r="K323" s="42"/>
      <c r="L323" s="88"/>
      <c r="M323" s="130">
        <v>0</v>
      </c>
      <c r="N323" s="115">
        <v>2023</v>
      </c>
      <c r="O323" s="722">
        <v>46023</v>
      </c>
      <c r="P323" s="311">
        <v>46758</v>
      </c>
      <c r="Q323" s="122" t="s">
        <v>292</v>
      </c>
      <c r="R323" s="122" t="s">
        <v>292</v>
      </c>
      <c r="S323" s="200">
        <v>1</v>
      </c>
      <c r="T323" s="122" t="s">
        <v>292</v>
      </c>
      <c r="U323" s="122" t="s">
        <v>292</v>
      </c>
      <c r="V323" s="200">
        <v>1</v>
      </c>
      <c r="W323" s="150" t="s">
        <v>50</v>
      </c>
      <c r="X323" s="338" t="s">
        <v>292</v>
      </c>
      <c r="Y323" s="307" t="s">
        <v>292</v>
      </c>
      <c r="Z323" s="313">
        <v>61</v>
      </c>
      <c r="AA323" s="313">
        <v>67</v>
      </c>
      <c r="AB323" s="307" t="s">
        <v>292</v>
      </c>
      <c r="AC323" s="308"/>
      <c r="AD323" s="70"/>
      <c r="AE323" s="70"/>
      <c r="AF323" s="70"/>
      <c r="AG323" s="70"/>
      <c r="AH323" s="70"/>
      <c r="AI323" s="158"/>
      <c r="AJ323" s="15" t="s">
        <v>1286</v>
      </c>
      <c r="AK323" s="15" t="s">
        <v>201</v>
      </c>
      <c r="AL323" s="64" t="s">
        <v>1324</v>
      </c>
      <c r="AM323" s="64"/>
      <c r="AN323" s="64"/>
      <c r="AO323" s="64"/>
      <c r="AP323" s="27"/>
      <c r="AQ323" s="27"/>
      <c r="AR323" s="27"/>
      <c r="AS323" s="27"/>
      <c r="AT323" s="27"/>
    </row>
    <row r="324" spans="1:46" ht="129.75" hidden="1" customHeight="1">
      <c r="A324" s="10">
        <v>156</v>
      </c>
      <c r="B324" s="72" t="s">
        <v>1327</v>
      </c>
      <c r="C324" s="73" t="s">
        <v>1328</v>
      </c>
      <c r="D324" s="73" t="s">
        <v>1329</v>
      </c>
      <c r="E324" s="73" t="s">
        <v>47</v>
      </c>
      <c r="F324" s="74" t="s">
        <v>1283</v>
      </c>
      <c r="G324" s="401" t="s">
        <v>1330</v>
      </c>
      <c r="H324" s="12" t="s">
        <v>1331</v>
      </c>
      <c r="I324" s="75"/>
      <c r="J324" s="12" t="s">
        <v>1332</v>
      </c>
      <c r="K324" s="12"/>
      <c r="L324" s="76" t="s">
        <v>110</v>
      </c>
      <c r="M324" s="130">
        <v>0</v>
      </c>
      <c r="N324" s="115">
        <v>2023</v>
      </c>
      <c r="O324" s="687">
        <v>45297</v>
      </c>
      <c r="P324" s="287">
        <v>46758</v>
      </c>
      <c r="Q324" s="189">
        <v>1</v>
      </c>
      <c r="R324" s="116" t="s">
        <v>292</v>
      </c>
      <c r="S324" s="116" t="s">
        <v>292</v>
      </c>
      <c r="T324" s="116" t="s">
        <v>292</v>
      </c>
      <c r="U324" s="189">
        <v>1</v>
      </c>
      <c r="V324" s="189">
        <v>1</v>
      </c>
      <c r="W324" s="150" t="s">
        <v>50</v>
      </c>
      <c r="X324" s="313">
        <v>168</v>
      </c>
      <c r="Y324" s="307" t="s">
        <v>292</v>
      </c>
      <c r="Z324" s="307" t="s">
        <v>292</v>
      </c>
      <c r="AA324" s="307" t="s">
        <v>292</v>
      </c>
      <c r="AB324" s="313">
        <v>245</v>
      </c>
      <c r="AC324" s="297">
        <v>413</v>
      </c>
      <c r="AD324" s="309"/>
      <c r="AE324" s="309"/>
      <c r="AF324" s="309"/>
      <c r="AG324" s="309"/>
      <c r="AH324" s="309"/>
      <c r="AI324" s="103"/>
      <c r="AJ324" s="723" t="s">
        <v>1286</v>
      </c>
      <c r="AK324" s="723" t="s">
        <v>201</v>
      </c>
      <c r="AL324" s="143" t="s">
        <v>1333</v>
      </c>
      <c r="AM324" s="64"/>
      <c r="AN324" s="725" t="s">
        <v>937</v>
      </c>
      <c r="AO324" s="727" t="s">
        <v>1334</v>
      </c>
      <c r="AP324" s="27"/>
      <c r="AQ324" s="27"/>
      <c r="AR324" s="27"/>
      <c r="AS324" s="27"/>
      <c r="AT324" s="27"/>
    </row>
    <row r="325" spans="1:46" ht="129.75" hidden="1" customHeight="1">
      <c r="A325" s="40"/>
      <c r="B325" s="84"/>
      <c r="C325" s="85"/>
      <c r="D325" s="85"/>
      <c r="E325" s="85"/>
      <c r="F325" s="86"/>
      <c r="G325" s="355" t="s">
        <v>1335</v>
      </c>
      <c r="H325" s="42"/>
      <c r="I325" s="87"/>
      <c r="J325" s="42"/>
      <c r="K325" s="42"/>
      <c r="L325" s="88"/>
      <c r="M325" s="130">
        <v>0</v>
      </c>
      <c r="N325" s="115">
        <v>2023</v>
      </c>
      <c r="O325" s="722">
        <v>45297</v>
      </c>
      <c r="P325" s="311">
        <v>46758</v>
      </c>
      <c r="Q325" s="200">
        <v>1</v>
      </c>
      <c r="R325" s="122" t="s">
        <v>292</v>
      </c>
      <c r="S325" s="122" t="s">
        <v>292</v>
      </c>
      <c r="T325" s="122" t="s">
        <v>292</v>
      </c>
      <c r="U325" s="200">
        <v>1</v>
      </c>
      <c r="V325" s="200">
        <v>1</v>
      </c>
      <c r="W325" s="150" t="s">
        <v>50</v>
      </c>
      <c r="X325" s="337">
        <v>50</v>
      </c>
      <c r="Y325" s="307" t="s">
        <v>292</v>
      </c>
      <c r="Z325" s="307" t="s">
        <v>292</v>
      </c>
      <c r="AA325" s="307" t="s">
        <v>292</v>
      </c>
      <c r="AB325" s="313">
        <v>73</v>
      </c>
      <c r="AC325" s="308"/>
      <c r="AD325" s="70"/>
      <c r="AE325" s="70"/>
      <c r="AF325" s="70"/>
      <c r="AG325" s="70"/>
      <c r="AH325" s="70"/>
      <c r="AI325" s="158"/>
      <c r="AJ325" s="723" t="s">
        <v>1286</v>
      </c>
      <c r="AK325" s="723" t="s">
        <v>201</v>
      </c>
      <c r="AL325" s="143" t="s">
        <v>1333</v>
      </c>
      <c r="AM325" s="64"/>
      <c r="AN325" s="725" t="s">
        <v>937</v>
      </c>
      <c r="AO325" s="727" t="s">
        <v>1334</v>
      </c>
      <c r="AP325" s="27"/>
      <c r="AQ325" s="27"/>
      <c r="AR325" s="27"/>
      <c r="AS325" s="27"/>
      <c r="AT325" s="27"/>
    </row>
    <row r="326" spans="1:46" ht="129.75" hidden="1" customHeight="1">
      <c r="A326" s="10">
        <v>157</v>
      </c>
      <c r="B326" s="72" t="s">
        <v>1336</v>
      </c>
      <c r="C326" s="73" t="s">
        <v>1337</v>
      </c>
      <c r="D326" s="73" t="s">
        <v>1338</v>
      </c>
      <c r="E326" s="73" t="s">
        <v>47</v>
      </c>
      <c r="F326" s="74" t="s">
        <v>1283</v>
      </c>
      <c r="G326" s="401" t="s">
        <v>1339</v>
      </c>
      <c r="H326" s="58" t="s">
        <v>1340</v>
      </c>
      <c r="I326" s="75"/>
      <c r="J326" s="12" t="s">
        <v>252</v>
      </c>
      <c r="K326" s="12" t="s">
        <v>534</v>
      </c>
      <c r="L326" s="76">
        <v>8130</v>
      </c>
      <c r="M326" s="115">
        <v>0</v>
      </c>
      <c r="N326" s="115">
        <v>2023</v>
      </c>
      <c r="O326" s="687">
        <v>45297</v>
      </c>
      <c r="P326" s="287">
        <v>46758</v>
      </c>
      <c r="Q326" s="189">
        <v>1</v>
      </c>
      <c r="R326" s="189">
        <v>1</v>
      </c>
      <c r="S326" s="189">
        <v>1</v>
      </c>
      <c r="T326" s="189">
        <v>1</v>
      </c>
      <c r="U326" s="189">
        <v>1</v>
      </c>
      <c r="V326" s="189">
        <v>1</v>
      </c>
      <c r="W326" s="150" t="s">
        <v>50</v>
      </c>
      <c r="X326" s="313">
        <v>168</v>
      </c>
      <c r="Y326" s="313">
        <v>185</v>
      </c>
      <c r="Z326" s="313">
        <v>203</v>
      </c>
      <c r="AA326" s="313">
        <v>223</v>
      </c>
      <c r="AB326" s="313">
        <v>245</v>
      </c>
      <c r="AC326" s="344">
        <v>1.024</v>
      </c>
      <c r="AD326" s="309">
        <v>20</v>
      </c>
      <c r="AE326" s="309"/>
      <c r="AF326" s="309"/>
      <c r="AG326" s="309"/>
      <c r="AH326" s="309"/>
      <c r="AI326" s="103"/>
      <c r="AJ326" s="15" t="s">
        <v>1286</v>
      </c>
      <c r="AK326" s="15" t="s">
        <v>201</v>
      </c>
      <c r="AL326" s="64" t="s">
        <v>1341</v>
      </c>
      <c r="AM326" s="64"/>
      <c r="AN326" s="725" t="s">
        <v>937</v>
      </c>
      <c r="AO326" s="727" t="s">
        <v>1334</v>
      </c>
      <c r="AP326" s="27"/>
      <c r="AQ326" s="27"/>
      <c r="AR326" s="27"/>
      <c r="AS326" s="27"/>
      <c r="AT326" s="27"/>
    </row>
    <row r="327" spans="1:46" ht="129.75" hidden="1" customHeight="1">
      <c r="A327" s="40"/>
      <c r="B327" s="84"/>
      <c r="C327" s="85"/>
      <c r="D327" s="85"/>
      <c r="E327" s="85"/>
      <c r="F327" s="86"/>
      <c r="G327" s="355" t="s">
        <v>1342</v>
      </c>
      <c r="H327" s="58" t="s">
        <v>1343</v>
      </c>
      <c r="I327" s="87"/>
      <c r="J327" s="42"/>
      <c r="K327" s="42"/>
      <c r="L327" s="88"/>
      <c r="M327" s="115">
        <v>0</v>
      </c>
      <c r="N327" s="115">
        <v>2023</v>
      </c>
      <c r="O327" s="722">
        <v>45297</v>
      </c>
      <c r="P327" s="311">
        <v>46758</v>
      </c>
      <c r="Q327" s="200">
        <v>1</v>
      </c>
      <c r="R327" s="200">
        <v>1</v>
      </c>
      <c r="S327" s="200">
        <v>1</v>
      </c>
      <c r="T327" s="200">
        <v>1</v>
      </c>
      <c r="U327" s="200">
        <v>1</v>
      </c>
      <c r="V327" s="200">
        <v>1</v>
      </c>
      <c r="W327" s="150" t="s">
        <v>50</v>
      </c>
      <c r="X327" s="337">
        <v>40</v>
      </c>
      <c r="Y327" s="313">
        <v>44</v>
      </c>
      <c r="Z327" s="313">
        <v>49</v>
      </c>
      <c r="AA327" s="313">
        <v>54</v>
      </c>
      <c r="AB327" s="313">
        <v>59</v>
      </c>
      <c r="AC327" s="308"/>
      <c r="AD327" s="70"/>
      <c r="AE327" s="70"/>
      <c r="AF327" s="70"/>
      <c r="AG327" s="70"/>
      <c r="AH327" s="70"/>
      <c r="AI327" s="158"/>
      <c r="AJ327" s="15" t="s">
        <v>1286</v>
      </c>
      <c r="AK327" s="15" t="s">
        <v>201</v>
      </c>
      <c r="AL327" s="64" t="s">
        <v>1341</v>
      </c>
      <c r="AM327" s="64"/>
      <c r="AN327" s="725" t="s">
        <v>937</v>
      </c>
      <c r="AO327" s="727" t="s">
        <v>1334</v>
      </c>
      <c r="AP327" s="27"/>
      <c r="AQ327" s="27"/>
      <c r="AR327" s="27"/>
      <c r="AS327" s="27"/>
      <c r="AT327" s="27"/>
    </row>
    <row r="328" spans="1:46" ht="129.75" hidden="1" customHeight="1">
      <c r="A328" s="10">
        <v>158</v>
      </c>
      <c r="B328" s="72" t="s">
        <v>1344</v>
      </c>
      <c r="C328" s="73" t="s">
        <v>1345</v>
      </c>
      <c r="D328" s="73" t="s">
        <v>1346</v>
      </c>
      <c r="E328" s="73" t="s">
        <v>47</v>
      </c>
      <c r="F328" s="74" t="s">
        <v>1283</v>
      </c>
      <c r="G328" s="401" t="s">
        <v>1347</v>
      </c>
      <c r="H328" s="58"/>
      <c r="I328" s="75"/>
      <c r="J328" s="12" t="s">
        <v>990</v>
      </c>
      <c r="K328" s="12" t="s">
        <v>224</v>
      </c>
      <c r="L328" s="76" t="s">
        <v>103</v>
      </c>
      <c r="M328" s="115">
        <v>0</v>
      </c>
      <c r="N328" s="115">
        <v>2023</v>
      </c>
      <c r="O328" s="687">
        <v>45297</v>
      </c>
      <c r="P328" s="287">
        <v>46758</v>
      </c>
      <c r="Q328" s="189">
        <v>1</v>
      </c>
      <c r="R328" s="189">
        <v>1</v>
      </c>
      <c r="S328" s="189">
        <v>1</v>
      </c>
      <c r="T328" s="189">
        <v>1</v>
      </c>
      <c r="U328" s="189">
        <v>1</v>
      </c>
      <c r="V328" s="189">
        <v>1</v>
      </c>
      <c r="W328" s="153" t="s">
        <v>50</v>
      </c>
      <c r="X328" s="313">
        <v>168</v>
      </c>
      <c r="Y328" s="313">
        <v>185</v>
      </c>
      <c r="Z328" s="313">
        <v>203</v>
      </c>
      <c r="AA328" s="313">
        <v>223</v>
      </c>
      <c r="AB328" s="313">
        <v>245</v>
      </c>
      <c r="AC328" s="344">
        <v>1.8939999999999999</v>
      </c>
      <c r="AD328" s="309" t="s">
        <v>1348</v>
      </c>
      <c r="AE328" s="70" t="s">
        <v>1349</v>
      </c>
      <c r="AF328" s="70" t="s">
        <v>1350</v>
      </c>
      <c r="AG328" s="70" t="s">
        <v>1351</v>
      </c>
      <c r="AH328" s="309" t="s">
        <v>1352</v>
      </c>
      <c r="AI328" s="103"/>
      <c r="AJ328" s="15" t="s">
        <v>1286</v>
      </c>
      <c r="AK328" s="15" t="s">
        <v>201</v>
      </c>
      <c r="AL328" s="64" t="s">
        <v>1353</v>
      </c>
      <c r="AM328" s="64"/>
      <c r="AN328" s="64"/>
      <c r="AO328" s="64"/>
      <c r="AP328" s="27"/>
      <c r="AQ328" s="27"/>
      <c r="AR328" s="27"/>
      <c r="AS328" s="27"/>
      <c r="AT328" s="27"/>
    </row>
    <row r="329" spans="1:46" ht="129.75" hidden="1" customHeight="1">
      <c r="A329" s="40"/>
      <c r="B329" s="84"/>
      <c r="C329" s="85"/>
      <c r="D329" s="85"/>
      <c r="E329" s="85"/>
      <c r="F329" s="86"/>
      <c r="G329" s="355" t="s">
        <v>1354</v>
      </c>
      <c r="H329" s="58"/>
      <c r="I329" s="87"/>
      <c r="J329" s="42"/>
      <c r="K329" s="42"/>
      <c r="L329" s="88"/>
      <c r="M329" s="115">
        <v>0</v>
      </c>
      <c r="N329" s="115">
        <v>2023</v>
      </c>
      <c r="O329" s="722">
        <v>45297</v>
      </c>
      <c r="P329" s="311">
        <v>46758</v>
      </c>
      <c r="Q329" s="200">
        <v>1</v>
      </c>
      <c r="R329" s="200">
        <v>1</v>
      </c>
      <c r="S329" s="200">
        <v>1</v>
      </c>
      <c r="T329" s="200">
        <v>1</v>
      </c>
      <c r="U329" s="200">
        <v>1</v>
      </c>
      <c r="V329" s="200">
        <v>1</v>
      </c>
      <c r="W329" s="153" t="s">
        <v>50</v>
      </c>
      <c r="X329" s="337">
        <v>150</v>
      </c>
      <c r="Y329" s="313">
        <v>165</v>
      </c>
      <c r="Z329" s="313">
        <v>171</v>
      </c>
      <c r="AA329" s="313">
        <v>188</v>
      </c>
      <c r="AB329" s="313">
        <v>196</v>
      </c>
      <c r="AC329" s="308"/>
      <c r="AD329" s="70"/>
      <c r="AE329" s="70"/>
      <c r="AF329" s="70"/>
      <c r="AG329" s="70"/>
      <c r="AH329" s="70"/>
      <c r="AI329" s="158"/>
      <c r="AJ329" s="15" t="s">
        <v>1286</v>
      </c>
      <c r="AK329" s="15" t="s">
        <v>201</v>
      </c>
      <c r="AL329" s="64" t="s">
        <v>1353</v>
      </c>
      <c r="AM329" s="64"/>
      <c r="AN329" s="64"/>
      <c r="AO329" s="64"/>
      <c r="AP329" s="27"/>
      <c r="AQ329" s="27"/>
      <c r="AR329" s="27"/>
      <c r="AS329" s="27"/>
      <c r="AT329" s="27"/>
    </row>
    <row r="330" spans="1:46" ht="129.75" hidden="1" customHeight="1">
      <c r="A330" s="10">
        <v>159</v>
      </c>
      <c r="B330" s="72" t="s">
        <v>1355</v>
      </c>
      <c r="C330" s="73" t="s">
        <v>1356</v>
      </c>
      <c r="D330" s="73" t="s">
        <v>1357</v>
      </c>
      <c r="E330" s="73" t="s">
        <v>47</v>
      </c>
      <c r="F330" s="74" t="s">
        <v>1283</v>
      </c>
      <c r="G330" s="401" t="s">
        <v>1358</v>
      </c>
      <c r="H330" s="728" t="s">
        <v>1359</v>
      </c>
      <c r="I330" s="729" t="s">
        <v>1360</v>
      </c>
      <c r="J330" s="12" t="s">
        <v>990</v>
      </c>
      <c r="K330" s="12" t="s">
        <v>224</v>
      </c>
      <c r="L330" s="729" t="s">
        <v>1361</v>
      </c>
      <c r="M330" s="115">
        <v>0</v>
      </c>
      <c r="N330" s="115">
        <v>2023</v>
      </c>
      <c r="O330" s="687">
        <v>45297</v>
      </c>
      <c r="P330" s="287">
        <v>46758</v>
      </c>
      <c r="Q330" s="116">
        <v>1</v>
      </c>
      <c r="R330" s="116" t="s">
        <v>292</v>
      </c>
      <c r="S330" s="116" t="s">
        <v>292</v>
      </c>
      <c r="T330" s="116" t="s">
        <v>292</v>
      </c>
      <c r="U330" s="116" t="s">
        <v>292</v>
      </c>
      <c r="V330" s="116">
        <v>3</v>
      </c>
      <c r="W330" s="730" t="s">
        <v>50</v>
      </c>
      <c r="X330" s="313">
        <v>168</v>
      </c>
      <c r="Y330" s="677" t="s">
        <v>292</v>
      </c>
      <c r="Z330" s="677" t="s">
        <v>292</v>
      </c>
      <c r="AA330" s="677" t="s">
        <v>292</v>
      </c>
      <c r="AB330" s="313">
        <v>245</v>
      </c>
      <c r="AC330" s="297">
        <v>759</v>
      </c>
      <c r="AD330" s="309">
        <v>7</v>
      </c>
      <c r="AE330" s="70"/>
      <c r="AF330" s="70"/>
      <c r="AG330" s="70"/>
      <c r="AH330" s="309"/>
      <c r="AI330" s="731" t="s">
        <v>1362</v>
      </c>
      <c r="AJ330" s="15" t="s">
        <v>1286</v>
      </c>
      <c r="AK330" s="15" t="s">
        <v>201</v>
      </c>
      <c r="AL330" s="64" t="s">
        <v>1363</v>
      </c>
      <c r="AM330" s="64"/>
      <c r="AN330" s="64"/>
      <c r="AO330" s="64"/>
      <c r="AP330" s="27"/>
      <c r="AQ330" s="27"/>
      <c r="AR330" s="27"/>
      <c r="AS330" s="27"/>
      <c r="AT330" s="27"/>
    </row>
    <row r="331" spans="1:46" ht="129.75" hidden="1" customHeight="1">
      <c r="A331" s="40"/>
      <c r="B331" s="84"/>
      <c r="C331" s="85"/>
      <c r="D331" s="85"/>
      <c r="E331" s="85"/>
      <c r="F331" s="86"/>
      <c r="G331" s="355" t="s">
        <v>1364</v>
      </c>
      <c r="H331" s="728" t="s">
        <v>1343</v>
      </c>
      <c r="I331" s="732"/>
      <c r="J331" s="42"/>
      <c r="K331" s="42"/>
      <c r="L331" s="733"/>
      <c r="M331" s="115">
        <v>0</v>
      </c>
      <c r="N331" s="115">
        <v>2023</v>
      </c>
      <c r="O331" s="722">
        <v>45297</v>
      </c>
      <c r="P331" s="311">
        <v>46758</v>
      </c>
      <c r="Q331" s="122">
        <v>1</v>
      </c>
      <c r="R331" s="122" t="s">
        <v>292</v>
      </c>
      <c r="S331" s="122" t="s">
        <v>292</v>
      </c>
      <c r="T331" s="122" t="s">
        <v>292</v>
      </c>
      <c r="U331" s="122" t="s">
        <v>292</v>
      </c>
      <c r="V331" s="122">
        <v>3</v>
      </c>
      <c r="W331" s="730" t="s">
        <v>50</v>
      </c>
      <c r="X331" s="337">
        <v>150</v>
      </c>
      <c r="Y331" s="307" t="s">
        <v>292</v>
      </c>
      <c r="Z331" s="307" t="s">
        <v>292</v>
      </c>
      <c r="AA331" s="307" t="s">
        <v>292</v>
      </c>
      <c r="AB331" s="313">
        <v>196</v>
      </c>
      <c r="AC331" s="308"/>
      <c r="AD331" s="70"/>
      <c r="AE331" s="70"/>
      <c r="AF331" s="70"/>
      <c r="AG331" s="70"/>
      <c r="AH331" s="70"/>
      <c r="AI331" s="733"/>
      <c r="AJ331" s="15" t="s">
        <v>1286</v>
      </c>
      <c r="AK331" s="15" t="s">
        <v>201</v>
      </c>
      <c r="AL331" s="64" t="s">
        <v>1363</v>
      </c>
      <c r="AM331" s="64"/>
      <c r="AN331" s="64"/>
      <c r="AO331" s="64"/>
      <c r="AP331" s="27"/>
      <c r="AQ331" s="27"/>
      <c r="AR331" s="27"/>
      <c r="AS331" s="27"/>
      <c r="AT331" s="27"/>
    </row>
    <row r="332" spans="1:46" ht="144.75" hidden="1" customHeight="1">
      <c r="A332" s="10">
        <v>160</v>
      </c>
      <c r="B332" s="72" t="s">
        <v>1365</v>
      </c>
      <c r="C332" s="73" t="s">
        <v>1366</v>
      </c>
      <c r="D332" s="73" t="s">
        <v>1367</v>
      </c>
      <c r="E332" s="73" t="s">
        <v>47</v>
      </c>
      <c r="F332" s="74" t="s">
        <v>1283</v>
      </c>
      <c r="G332" s="401" t="s">
        <v>1368</v>
      </c>
      <c r="H332" s="517" t="s">
        <v>1369</v>
      </c>
      <c r="I332" s="75" t="s">
        <v>1370</v>
      </c>
      <c r="J332" s="12" t="s">
        <v>1371</v>
      </c>
      <c r="K332" s="12"/>
      <c r="L332" s="76" t="s">
        <v>103</v>
      </c>
      <c r="M332" s="115">
        <v>0</v>
      </c>
      <c r="N332" s="115">
        <v>2023</v>
      </c>
      <c r="O332" s="687">
        <v>45297</v>
      </c>
      <c r="P332" s="287">
        <v>46758</v>
      </c>
      <c r="Q332" s="116">
        <v>1</v>
      </c>
      <c r="R332" s="116" t="s">
        <v>292</v>
      </c>
      <c r="S332" s="116" t="s">
        <v>292</v>
      </c>
      <c r="T332" s="116" t="s">
        <v>292</v>
      </c>
      <c r="U332" s="116">
        <v>1</v>
      </c>
      <c r="V332" s="116">
        <v>4</v>
      </c>
      <c r="W332" s="150" t="s">
        <v>50</v>
      </c>
      <c r="X332" s="313">
        <v>168</v>
      </c>
      <c r="Y332" s="677" t="s">
        <v>292</v>
      </c>
      <c r="Z332" s="677" t="s">
        <v>292</v>
      </c>
      <c r="AA332" s="677" t="s">
        <v>292</v>
      </c>
      <c r="AB332" s="313">
        <v>245</v>
      </c>
      <c r="AC332" s="297">
        <v>541</v>
      </c>
      <c r="AD332" s="309"/>
      <c r="AE332" s="309"/>
      <c r="AF332" s="309"/>
      <c r="AG332" s="309"/>
      <c r="AH332" s="309"/>
      <c r="AI332" s="103"/>
      <c r="AJ332" s="15" t="s">
        <v>1286</v>
      </c>
      <c r="AK332" s="15" t="s">
        <v>201</v>
      </c>
      <c r="AL332" s="64" t="s">
        <v>1372</v>
      </c>
      <c r="AM332" s="64"/>
      <c r="AN332" s="64"/>
      <c r="AO332" s="64"/>
      <c r="AP332" s="27"/>
      <c r="AQ332" s="27"/>
      <c r="AR332" s="27"/>
      <c r="AS332" s="27"/>
      <c r="AT332" s="27"/>
    </row>
    <row r="333" spans="1:46" ht="129.75" hidden="1" customHeight="1">
      <c r="A333" s="40"/>
      <c r="B333" s="84"/>
      <c r="C333" s="85"/>
      <c r="D333" s="85"/>
      <c r="E333" s="85"/>
      <c r="F333" s="86"/>
      <c r="G333" s="355" t="s">
        <v>1373</v>
      </c>
      <c r="H333" s="188"/>
      <c r="I333" s="87"/>
      <c r="J333" s="42"/>
      <c r="K333" s="42"/>
      <c r="L333" s="88"/>
      <c r="M333" s="115">
        <v>0</v>
      </c>
      <c r="N333" s="115">
        <v>2023</v>
      </c>
      <c r="O333" s="722">
        <v>45297</v>
      </c>
      <c r="P333" s="311">
        <v>46758</v>
      </c>
      <c r="Q333" s="122">
        <v>1</v>
      </c>
      <c r="R333" s="122" t="s">
        <v>292</v>
      </c>
      <c r="S333" s="122" t="s">
        <v>292</v>
      </c>
      <c r="T333" s="122" t="s">
        <v>292</v>
      </c>
      <c r="U333" s="122">
        <v>1</v>
      </c>
      <c r="V333" s="122">
        <v>4</v>
      </c>
      <c r="W333" s="150" t="s">
        <v>50</v>
      </c>
      <c r="X333" s="337">
        <v>50</v>
      </c>
      <c r="Y333" s="307" t="s">
        <v>292</v>
      </c>
      <c r="Z333" s="307" t="s">
        <v>292</v>
      </c>
      <c r="AA333" s="307" t="s">
        <v>292</v>
      </c>
      <c r="AB333" s="313">
        <v>78</v>
      </c>
      <c r="AC333" s="308"/>
      <c r="AD333" s="70"/>
      <c r="AE333" s="70"/>
      <c r="AF333" s="70"/>
      <c r="AG333" s="70"/>
      <c r="AH333" s="70"/>
      <c r="AI333" s="158"/>
      <c r="AJ333" s="15" t="s">
        <v>1286</v>
      </c>
      <c r="AK333" s="15" t="s">
        <v>201</v>
      </c>
      <c r="AL333" s="64" t="s">
        <v>1372</v>
      </c>
      <c r="AM333" s="64"/>
      <c r="AN333" s="64"/>
      <c r="AO333" s="64"/>
      <c r="AP333" s="27"/>
      <c r="AQ333" s="27"/>
      <c r="AR333" s="27"/>
      <c r="AS333" s="27"/>
      <c r="AT333" s="27"/>
    </row>
    <row r="334" spans="1:46" ht="249" hidden="1" customHeight="1">
      <c r="A334" s="10">
        <v>161</v>
      </c>
      <c r="B334" s="72" t="s">
        <v>1374</v>
      </c>
      <c r="C334" s="73" t="s">
        <v>1375</v>
      </c>
      <c r="D334" s="73" t="s">
        <v>1376</v>
      </c>
      <c r="E334" s="73" t="s">
        <v>47</v>
      </c>
      <c r="F334" s="74" t="s">
        <v>1283</v>
      </c>
      <c r="G334" s="401" t="s">
        <v>1377</v>
      </c>
      <c r="H334" s="517" t="s">
        <v>1378</v>
      </c>
      <c r="I334" s="75" t="s">
        <v>1370</v>
      </c>
      <c r="J334" s="12" t="s">
        <v>1379</v>
      </c>
      <c r="K334" s="12" t="s">
        <v>224</v>
      </c>
      <c r="L334" s="72" t="s">
        <v>1380</v>
      </c>
      <c r="M334" s="115">
        <v>0</v>
      </c>
      <c r="N334" s="115">
        <v>2023</v>
      </c>
      <c r="O334" s="687">
        <v>45297</v>
      </c>
      <c r="P334" s="287">
        <v>46758</v>
      </c>
      <c r="Q334" s="189">
        <v>1</v>
      </c>
      <c r="R334" s="189">
        <v>1</v>
      </c>
      <c r="S334" s="189">
        <v>1</v>
      </c>
      <c r="T334" s="189">
        <v>1</v>
      </c>
      <c r="U334" s="189">
        <v>1</v>
      </c>
      <c r="V334" s="189">
        <v>1</v>
      </c>
      <c r="W334" s="150" t="s">
        <v>50</v>
      </c>
      <c r="X334" s="313">
        <v>168</v>
      </c>
      <c r="Y334" s="313">
        <v>185</v>
      </c>
      <c r="Z334" s="313">
        <v>203</v>
      </c>
      <c r="AA334" s="313">
        <v>223</v>
      </c>
      <c r="AB334" s="313">
        <v>245</v>
      </c>
      <c r="AC334" s="344">
        <v>1.637</v>
      </c>
      <c r="AD334" s="328" t="s">
        <v>1381</v>
      </c>
      <c r="AE334" s="328">
        <v>74.400000000000006</v>
      </c>
      <c r="AF334" s="328">
        <v>75.400000000000006</v>
      </c>
      <c r="AG334" s="328">
        <v>76.3</v>
      </c>
      <c r="AH334" s="328"/>
      <c r="AI334" s="103"/>
      <c r="AJ334" s="15" t="s">
        <v>1286</v>
      </c>
      <c r="AK334" s="15" t="s">
        <v>201</v>
      </c>
      <c r="AL334" s="64" t="s">
        <v>1382</v>
      </c>
      <c r="AM334" s="64"/>
      <c r="AN334" s="64"/>
      <c r="AO334" s="64"/>
      <c r="AP334" s="27"/>
      <c r="AQ334" s="27"/>
      <c r="AR334" s="27"/>
      <c r="AS334" s="27"/>
      <c r="AT334" s="27"/>
    </row>
    <row r="335" spans="1:46" ht="231.75" hidden="1" customHeight="1">
      <c r="A335" s="40"/>
      <c r="B335" s="84"/>
      <c r="C335" s="85"/>
      <c r="D335" s="85"/>
      <c r="E335" s="85"/>
      <c r="F335" s="86"/>
      <c r="G335" s="355" t="s">
        <v>1383</v>
      </c>
      <c r="H335" s="188"/>
      <c r="I335" s="87"/>
      <c r="J335" s="42"/>
      <c r="K335" s="42"/>
      <c r="L335" s="84"/>
      <c r="M335" s="115">
        <v>0</v>
      </c>
      <c r="N335" s="115">
        <v>2023</v>
      </c>
      <c r="O335" s="722">
        <v>45297</v>
      </c>
      <c r="P335" s="311">
        <v>46758</v>
      </c>
      <c r="Q335" s="200">
        <v>1</v>
      </c>
      <c r="R335" s="200">
        <v>1</v>
      </c>
      <c r="S335" s="200">
        <v>1</v>
      </c>
      <c r="T335" s="200">
        <v>1</v>
      </c>
      <c r="U335" s="200">
        <v>1</v>
      </c>
      <c r="V335" s="200">
        <v>1</v>
      </c>
      <c r="W335" s="150" t="s">
        <v>50</v>
      </c>
      <c r="X335" s="337">
        <v>100</v>
      </c>
      <c r="Y335" s="313">
        <v>110</v>
      </c>
      <c r="Z335" s="313">
        <v>122</v>
      </c>
      <c r="AA335" s="313">
        <v>134</v>
      </c>
      <c r="AB335" s="313">
        <v>147</v>
      </c>
      <c r="AC335" s="308"/>
      <c r="AD335" s="340"/>
      <c r="AE335" s="340"/>
      <c r="AF335" s="340"/>
      <c r="AG335" s="340"/>
      <c r="AH335" s="340"/>
      <c r="AI335" s="158"/>
      <c r="AJ335" s="15" t="s">
        <v>1286</v>
      </c>
      <c r="AK335" s="15" t="s">
        <v>201</v>
      </c>
      <c r="AL335" s="64" t="s">
        <v>1382</v>
      </c>
      <c r="AM335" s="64"/>
      <c r="AN335" s="64"/>
      <c r="AO335" s="64"/>
      <c r="AP335" s="27"/>
      <c r="AQ335" s="27"/>
      <c r="AR335" s="27"/>
      <c r="AS335" s="27"/>
      <c r="AT335" s="27"/>
    </row>
    <row r="336" spans="1:46" ht="66.95" customHeight="1">
      <c r="A336" s="734"/>
      <c r="B336" s="735"/>
      <c r="C336" s="734"/>
      <c r="D336" s="734"/>
      <c r="E336" s="734"/>
      <c r="F336" s="734"/>
      <c r="G336" s="734"/>
      <c r="H336" s="734"/>
      <c r="I336" s="734"/>
      <c r="J336" s="734"/>
      <c r="K336" s="734"/>
      <c r="L336" s="734"/>
      <c r="M336" s="734"/>
      <c r="N336" s="734"/>
      <c r="O336" s="734"/>
      <c r="P336" s="734"/>
      <c r="Q336" s="734"/>
      <c r="R336" s="734"/>
      <c r="S336" s="734"/>
      <c r="T336" s="734"/>
      <c r="U336" s="734"/>
      <c r="V336" s="734"/>
      <c r="W336" s="734"/>
      <c r="X336" s="734"/>
      <c r="Y336" s="734"/>
      <c r="Z336" s="734"/>
      <c r="AA336" s="734"/>
      <c r="AB336" s="734"/>
      <c r="AC336" s="734"/>
      <c r="AD336" s="734"/>
      <c r="AE336" s="734"/>
      <c r="AF336" s="734"/>
      <c r="AG336" s="734"/>
      <c r="AH336" s="734"/>
      <c r="AI336" s="886">
        <f>SUM(AI150:AI186)</f>
        <v>1522.585</v>
      </c>
      <c r="AJ336" s="734"/>
      <c r="AK336" s="734"/>
      <c r="AL336" s="734"/>
      <c r="AM336" s="734"/>
      <c r="AN336" s="734"/>
      <c r="AO336" s="734"/>
      <c r="AP336" s="501"/>
      <c r="AQ336" s="501"/>
      <c r="AR336" s="501"/>
      <c r="AS336" s="501"/>
      <c r="AT336" s="501"/>
    </row>
    <row r="337" spans="1:46" ht="15.75" customHeight="1">
      <c r="A337" s="734"/>
      <c r="B337" s="735"/>
      <c r="C337" s="734"/>
      <c r="D337" s="734"/>
      <c r="E337" s="734"/>
      <c r="F337" s="734"/>
      <c r="G337" s="734"/>
      <c r="H337" s="734"/>
      <c r="I337" s="734"/>
      <c r="J337" s="734"/>
      <c r="K337" s="734"/>
      <c r="L337" s="734"/>
      <c r="M337" s="734"/>
      <c r="N337" s="734"/>
      <c r="O337" s="734"/>
      <c r="P337" s="734"/>
      <c r="Q337" s="734"/>
      <c r="R337" s="734"/>
      <c r="S337" s="734"/>
      <c r="T337" s="734"/>
      <c r="U337" s="734"/>
      <c r="V337" s="734"/>
      <c r="W337" s="734"/>
      <c r="X337" s="734"/>
      <c r="Y337" s="734"/>
      <c r="Z337" s="734"/>
      <c r="AA337" s="734"/>
      <c r="AB337" s="734"/>
      <c r="AC337" s="734"/>
      <c r="AD337" s="734"/>
      <c r="AE337" s="734"/>
      <c r="AF337" s="734"/>
      <c r="AG337" s="734"/>
      <c r="AH337" s="734"/>
      <c r="AI337" s="734"/>
      <c r="AJ337" s="734"/>
      <c r="AK337" s="734"/>
      <c r="AL337" s="734"/>
      <c r="AM337" s="734"/>
      <c r="AN337" s="734"/>
      <c r="AO337" s="734"/>
      <c r="AP337" s="501"/>
      <c r="AQ337" s="501"/>
      <c r="AR337" s="501"/>
      <c r="AS337" s="501"/>
      <c r="AT337" s="501"/>
    </row>
    <row r="338" spans="1:46" ht="15.75" customHeight="1">
      <c r="A338" s="734"/>
      <c r="B338" s="735"/>
      <c r="C338" s="734"/>
      <c r="D338" s="734"/>
      <c r="E338" s="734"/>
      <c r="F338" s="734"/>
      <c r="G338" s="734"/>
      <c r="H338" s="734"/>
      <c r="I338" s="734"/>
      <c r="J338" s="734"/>
      <c r="K338" s="734"/>
      <c r="L338" s="734"/>
      <c r="M338" s="734"/>
      <c r="N338" s="734"/>
      <c r="O338" s="734"/>
      <c r="P338" s="734"/>
      <c r="Q338" s="734"/>
      <c r="R338" s="734"/>
      <c r="S338" s="734"/>
      <c r="T338" s="734"/>
      <c r="U338" s="734"/>
      <c r="V338" s="734"/>
      <c r="W338" s="734"/>
      <c r="X338" s="734"/>
      <c r="Y338" s="734"/>
      <c r="Z338" s="734"/>
      <c r="AA338" s="734"/>
      <c r="AB338" s="734"/>
      <c r="AC338" s="734"/>
      <c r="AD338" s="734"/>
      <c r="AE338" s="734"/>
      <c r="AF338" s="734"/>
      <c r="AG338" s="734"/>
      <c r="AH338" s="734"/>
      <c r="AI338" s="734"/>
      <c r="AJ338" s="734"/>
      <c r="AK338" s="734"/>
      <c r="AL338" s="734"/>
      <c r="AM338" s="734"/>
      <c r="AN338" s="734"/>
      <c r="AO338" s="734"/>
      <c r="AP338" s="501"/>
      <c r="AQ338" s="501"/>
      <c r="AR338" s="501"/>
      <c r="AS338" s="501"/>
      <c r="AT338" s="501"/>
    </row>
    <row r="339" spans="1:46" ht="15.75" customHeight="1">
      <c r="A339" s="734"/>
      <c r="B339" s="735"/>
      <c r="C339" s="734"/>
      <c r="D339" s="734"/>
      <c r="E339" s="734"/>
      <c r="F339" s="734"/>
      <c r="G339" s="734"/>
      <c r="H339" s="734"/>
      <c r="I339" s="734"/>
      <c r="J339" s="734"/>
      <c r="K339" s="734"/>
      <c r="L339" s="734"/>
      <c r="M339" s="734"/>
      <c r="N339" s="734"/>
      <c r="O339" s="734"/>
      <c r="P339" s="734"/>
      <c r="Q339" s="734"/>
      <c r="R339" s="734"/>
      <c r="S339" s="734"/>
      <c r="T339" s="734"/>
      <c r="U339" s="734"/>
      <c r="V339" s="734"/>
      <c r="W339" s="734"/>
      <c r="X339" s="734"/>
      <c r="Y339" s="734"/>
      <c r="Z339" s="734"/>
      <c r="AA339" s="734"/>
      <c r="AB339" s="734"/>
      <c r="AC339" s="734"/>
      <c r="AD339" s="734"/>
      <c r="AE339" s="734"/>
      <c r="AF339" s="734"/>
      <c r="AG339" s="734"/>
      <c r="AH339" s="734"/>
      <c r="AI339" s="734"/>
      <c r="AJ339" s="734"/>
      <c r="AK339" s="734"/>
      <c r="AL339" s="734"/>
      <c r="AM339" s="734"/>
      <c r="AN339" s="734"/>
      <c r="AO339" s="734"/>
      <c r="AP339" s="501"/>
      <c r="AQ339" s="501"/>
      <c r="AR339" s="501"/>
      <c r="AS339" s="501"/>
      <c r="AT339" s="501"/>
    </row>
    <row r="340" spans="1:46" ht="15.75" customHeight="1">
      <c r="A340" s="734"/>
      <c r="B340" s="735"/>
      <c r="C340" s="734"/>
      <c r="D340" s="734"/>
      <c r="E340" s="734"/>
      <c r="F340" s="734"/>
      <c r="G340" s="734"/>
      <c r="H340" s="734"/>
      <c r="I340" s="734"/>
      <c r="J340" s="734"/>
      <c r="K340" s="734"/>
      <c r="L340" s="734"/>
      <c r="M340" s="734"/>
      <c r="N340" s="734"/>
      <c r="O340" s="734"/>
      <c r="P340" s="734"/>
      <c r="Q340" s="734"/>
      <c r="R340" s="734"/>
      <c r="S340" s="734"/>
      <c r="T340" s="734"/>
      <c r="U340" s="734"/>
      <c r="V340" s="734"/>
      <c r="W340" s="734"/>
      <c r="X340" s="734"/>
      <c r="Y340" s="734"/>
      <c r="Z340" s="734"/>
      <c r="AA340" s="734"/>
      <c r="AB340" s="734"/>
      <c r="AC340" s="734"/>
      <c r="AD340" s="734"/>
      <c r="AE340" s="734"/>
      <c r="AF340" s="734"/>
      <c r="AG340" s="734"/>
      <c r="AH340" s="734"/>
      <c r="AI340" s="734"/>
      <c r="AJ340" s="734"/>
      <c r="AK340" s="734"/>
      <c r="AL340" s="734"/>
      <c r="AM340" s="734"/>
      <c r="AN340" s="734"/>
      <c r="AO340" s="734"/>
      <c r="AP340" s="501"/>
      <c r="AQ340" s="501"/>
      <c r="AR340" s="501"/>
      <c r="AS340" s="501"/>
      <c r="AT340" s="501"/>
    </row>
    <row r="341" spans="1:46" ht="15.75" customHeight="1">
      <c r="A341" s="734"/>
      <c r="B341" s="735"/>
      <c r="C341" s="734"/>
      <c r="D341" s="734"/>
      <c r="E341" s="734"/>
      <c r="F341" s="734"/>
      <c r="G341" s="734"/>
      <c r="H341" s="734"/>
      <c r="I341" s="734"/>
      <c r="J341" s="734"/>
      <c r="K341" s="734"/>
      <c r="L341" s="734"/>
      <c r="M341" s="734"/>
      <c r="N341" s="734"/>
      <c r="O341" s="734"/>
      <c r="P341" s="734"/>
      <c r="Q341" s="734"/>
      <c r="R341" s="734"/>
      <c r="S341" s="734"/>
      <c r="T341" s="734"/>
      <c r="U341" s="734"/>
      <c r="V341" s="734"/>
      <c r="W341" s="734"/>
      <c r="X341" s="734"/>
      <c r="Y341" s="734"/>
      <c r="Z341" s="734"/>
      <c r="AA341" s="734"/>
      <c r="AB341" s="734"/>
      <c r="AC341" s="734"/>
      <c r="AD341" s="734"/>
      <c r="AE341" s="734"/>
      <c r="AF341" s="734"/>
      <c r="AG341" s="734"/>
      <c r="AH341" s="734"/>
      <c r="AI341" s="734"/>
      <c r="AJ341" s="734"/>
      <c r="AK341" s="734"/>
      <c r="AL341" s="734"/>
      <c r="AM341" s="734"/>
      <c r="AN341" s="734"/>
      <c r="AO341" s="734"/>
      <c r="AP341" s="501"/>
      <c r="AQ341" s="501"/>
      <c r="AR341" s="501"/>
      <c r="AS341" s="501"/>
      <c r="AT341" s="501"/>
    </row>
    <row r="342" spans="1:46" ht="15.75" customHeight="1">
      <c r="A342" s="734"/>
      <c r="B342" s="735"/>
      <c r="C342" s="734"/>
      <c r="D342" s="734"/>
      <c r="E342" s="734"/>
      <c r="F342" s="734"/>
      <c r="G342" s="734"/>
      <c r="H342" s="734"/>
      <c r="I342" s="734"/>
      <c r="J342" s="734"/>
      <c r="K342" s="734"/>
      <c r="L342" s="734"/>
      <c r="M342" s="734"/>
      <c r="N342" s="734"/>
      <c r="O342" s="734"/>
      <c r="P342" s="734"/>
      <c r="Q342" s="734"/>
      <c r="R342" s="734"/>
      <c r="S342" s="734"/>
      <c r="T342" s="734"/>
      <c r="U342" s="734"/>
      <c r="V342" s="734"/>
      <c r="W342" s="734"/>
      <c r="X342" s="734"/>
      <c r="Y342" s="734"/>
      <c r="Z342" s="734"/>
      <c r="AA342" s="734"/>
      <c r="AB342" s="734"/>
      <c r="AC342" s="734"/>
      <c r="AD342" s="734"/>
      <c r="AE342" s="734"/>
      <c r="AF342" s="734"/>
      <c r="AG342" s="734"/>
      <c r="AH342" s="734"/>
      <c r="AI342" s="734"/>
      <c r="AJ342" s="734"/>
      <c r="AK342" s="734"/>
      <c r="AL342" s="734"/>
      <c r="AM342" s="734"/>
      <c r="AN342" s="734"/>
      <c r="AO342" s="734"/>
      <c r="AP342" s="501"/>
      <c r="AQ342" s="501"/>
      <c r="AR342" s="501"/>
      <c r="AS342" s="501"/>
      <c r="AT342" s="501"/>
    </row>
    <row r="343" spans="1:46" ht="15.75" customHeight="1">
      <c r="A343" s="734"/>
      <c r="B343" s="735"/>
      <c r="C343" s="734"/>
      <c r="D343" s="734"/>
      <c r="E343" s="734"/>
      <c r="F343" s="734"/>
      <c r="G343" s="734"/>
      <c r="H343" s="734"/>
      <c r="I343" s="734"/>
      <c r="J343" s="734"/>
      <c r="K343" s="734"/>
      <c r="L343" s="734"/>
      <c r="M343" s="734"/>
      <c r="N343" s="734"/>
      <c r="O343" s="734"/>
      <c r="P343" s="734"/>
      <c r="Q343" s="734"/>
      <c r="R343" s="734"/>
      <c r="S343" s="734"/>
      <c r="T343" s="734"/>
      <c r="U343" s="734"/>
      <c r="V343" s="734"/>
      <c r="W343" s="734"/>
      <c r="X343" s="734"/>
      <c r="Y343" s="734"/>
      <c r="Z343" s="734"/>
      <c r="AA343" s="734"/>
      <c r="AB343" s="734"/>
      <c r="AC343" s="734"/>
      <c r="AD343" s="734"/>
      <c r="AE343" s="734"/>
      <c r="AF343" s="734"/>
      <c r="AG343" s="734"/>
      <c r="AH343" s="734"/>
      <c r="AI343" s="734"/>
      <c r="AJ343" s="734"/>
      <c r="AK343" s="734"/>
      <c r="AL343" s="734"/>
      <c r="AM343" s="734"/>
      <c r="AN343" s="734"/>
      <c r="AO343" s="734"/>
      <c r="AP343" s="501"/>
      <c r="AQ343" s="501"/>
      <c r="AR343" s="501"/>
      <c r="AS343" s="501"/>
      <c r="AT343" s="501"/>
    </row>
    <row r="344" spans="1:46" ht="15.75" customHeight="1">
      <c r="A344" s="734"/>
      <c r="B344" s="735"/>
      <c r="C344" s="734"/>
      <c r="D344" s="734"/>
      <c r="E344" s="734"/>
      <c r="F344" s="734"/>
      <c r="G344" s="734"/>
      <c r="H344" s="734"/>
      <c r="I344" s="734"/>
      <c r="J344" s="734"/>
      <c r="K344" s="734"/>
      <c r="L344" s="734"/>
      <c r="M344" s="734"/>
      <c r="N344" s="734"/>
      <c r="O344" s="734"/>
      <c r="P344" s="734"/>
      <c r="Q344" s="734"/>
      <c r="R344" s="734"/>
      <c r="S344" s="734"/>
      <c r="T344" s="734"/>
      <c r="U344" s="734"/>
      <c r="V344" s="734"/>
      <c r="W344" s="734"/>
      <c r="X344" s="734"/>
      <c r="Y344" s="734"/>
      <c r="Z344" s="734"/>
      <c r="AA344" s="734"/>
      <c r="AB344" s="734"/>
      <c r="AC344" s="734"/>
      <c r="AD344" s="734"/>
      <c r="AE344" s="734"/>
      <c r="AF344" s="734"/>
      <c r="AG344" s="734"/>
      <c r="AH344" s="734"/>
      <c r="AI344" s="734"/>
      <c r="AJ344" s="734"/>
      <c r="AK344" s="734"/>
      <c r="AL344" s="734"/>
      <c r="AM344" s="734"/>
      <c r="AN344" s="734"/>
      <c r="AO344" s="734"/>
      <c r="AP344" s="501"/>
      <c r="AQ344" s="501"/>
      <c r="AR344" s="501"/>
      <c r="AS344" s="501"/>
      <c r="AT344" s="501"/>
    </row>
    <row r="345" spans="1:46" ht="15.75" customHeight="1">
      <c r="A345" s="734"/>
      <c r="B345" s="735"/>
      <c r="C345" s="734"/>
      <c r="D345" s="734"/>
      <c r="E345" s="734"/>
      <c r="F345" s="734"/>
      <c r="G345" s="734"/>
      <c r="H345" s="734"/>
      <c r="I345" s="734"/>
      <c r="J345" s="734"/>
      <c r="K345" s="734"/>
      <c r="L345" s="734"/>
      <c r="M345" s="734"/>
      <c r="N345" s="734"/>
      <c r="O345" s="734"/>
      <c r="P345" s="734"/>
      <c r="Q345" s="734"/>
      <c r="R345" s="734"/>
      <c r="S345" s="734"/>
      <c r="T345" s="734"/>
      <c r="U345" s="734"/>
      <c r="V345" s="734"/>
      <c r="W345" s="734"/>
      <c r="X345" s="734"/>
      <c r="Y345" s="734"/>
      <c r="Z345" s="734"/>
      <c r="AA345" s="734"/>
      <c r="AB345" s="734"/>
      <c r="AC345" s="734"/>
      <c r="AD345" s="734"/>
      <c r="AE345" s="734"/>
      <c r="AF345" s="734"/>
      <c r="AG345" s="734"/>
      <c r="AH345" s="734"/>
      <c r="AI345" s="734"/>
      <c r="AJ345" s="734"/>
      <c r="AK345" s="734"/>
      <c r="AL345" s="734"/>
      <c r="AM345" s="734"/>
      <c r="AN345" s="734"/>
      <c r="AO345" s="734"/>
      <c r="AP345" s="501"/>
      <c r="AQ345" s="501"/>
      <c r="AR345" s="501"/>
      <c r="AS345" s="501"/>
      <c r="AT345" s="501"/>
    </row>
    <row r="346" spans="1:46" ht="15.75" customHeight="1">
      <c r="A346" s="734"/>
      <c r="B346" s="735"/>
      <c r="C346" s="734"/>
      <c r="D346" s="734"/>
      <c r="E346" s="734"/>
      <c r="F346" s="734"/>
      <c r="G346" s="734"/>
      <c r="H346" s="734"/>
      <c r="I346" s="734"/>
      <c r="J346" s="734"/>
      <c r="K346" s="734"/>
      <c r="L346" s="734"/>
      <c r="M346" s="734"/>
      <c r="N346" s="734"/>
      <c r="O346" s="734"/>
      <c r="P346" s="734"/>
      <c r="Q346" s="734"/>
      <c r="R346" s="734"/>
      <c r="S346" s="734"/>
      <c r="T346" s="734"/>
      <c r="U346" s="734"/>
      <c r="V346" s="734"/>
      <c r="W346" s="734"/>
      <c r="X346" s="734"/>
      <c r="Y346" s="734"/>
      <c r="Z346" s="734"/>
      <c r="AA346" s="734"/>
      <c r="AB346" s="734"/>
      <c r="AC346" s="734"/>
      <c r="AD346" s="734"/>
      <c r="AE346" s="734"/>
      <c r="AF346" s="734"/>
      <c r="AG346" s="734"/>
      <c r="AH346" s="734"/>
      <c r="AI346" s="734"/>
      <c r="AJ346" s="734"/>
      <c r="AK346" s="734"/>
      <c r="AL346" s="734"/>
      <c r="AM346" s="734"/>
      <c r="AN346" s="734"/>
      <c r="AO346" s="734"/>
      <c r="AP346" s="501"/>
      <c r="AQ346" s="501"/>
      <c r="AR346" s="501"/>
      <c r="AS346" s="501"/>
      <c r="AT346" s="501"/>
    </row>
    <row r="347" spans="1:46" ht="15.75" customHeight="1">
      <c r="A347" s="734"/>
      <c r="B347" s="735"/>
      <c r="C347" s="734"/>
      <c r="D347" s="734"/>
      <c r="E347" s="734"/>
      <c r="F347" s="734"/>
      <c r="G347" s="734"/>
      <c r="H347" s="734"/>
      <c r="I347" s="734"/>
      <c r="J347" s="734"/>
      <c r="K347" s="734"/>
      <c r="L347" s="734"/>
      <c r="M347" s="734"/>
      <c r="N347" s="734"/>
      <c r="O347" s="734"/>
      <c r="P347" s="734"/>
      <c r="Q347" s="734"/>
      <c r="R347" s="734"/>
      <c r="S347" s="734"/>
      <c r="T347" s="734"/>
      <c r="U347" s="734"/>
      <c r="V347" s="734"/>
      <c r="W347" s="734"/>
      <c r="X347" s="734"/>
      <c r="Y347" s="734"/>
      <c r="Z347" s="734"/>
      <c r="AA347" s="734"/>
      <c r="AB347" s="734"/>
      <c r="AC347" s="734"/>
      <c r="AD347" s="734"/>
      <c r="AE347" s="734"/>
      <c r="AF347" s="734"/>
      <c r="AG347" s="734"/>
      <c r="AH347" s="734"/>
      <c r="AI347" s="734"/>
      <c r="AJ347" s="734"/>
      <c r="AK347" s="734"/>
      <c r="AL347" s="734"/>
      <c r="AM347" s="734"/>
      <c r="AN347" s="734"/>
      <c r="AO347" s="734"/>
      <c r="AP347" s="501"/>
      <c r="AQ347" s="501"/>
      <c r="AR347" s="501"/>
      <c r="AS347" s="501"/>
      <c r="AT347" s="501"/>
    </row>
    <row r="348" spans="1:46" ht="15.75" customHeight="1">
      <c r="A348" s="734"/>
      <c r="B348" s="735"/>
      <c r="C348" s="734"/>
      <c r="D348" s="734"/>
      <c r="E348" s="734"/>
      <c r="F348" s="734"/>
      <c r="G348" s="734"/>
      <c r="H348" s="734"/>
      <c r="I348" s="734"/>
      <c r="J348" s="734"/>
      <c r="K348" s="734"/>
      <c r="L348" s="734"/>
      <c r="M348" s="734"/>
      <c r="N348" s="734"/>
      <c r="O348" s="734"/>
      <c r="P348" s="734"/>
      <c r="Q348" s="734"/>
      <c r="R348" s="734"/>
      <c r="S348" s="734"/>
      <c r="T348" s="734"/>
      <c r="U348" s="734"/>
      <c r="V348" s="734"/>
      <c r="W348" s="734"/>
      <c r="X348" s="734"/>
      <c r="Y348" s="734"/>
      <c r="Z348" s="734"/>
      <c r="AA348" s="734"/>
      <c r="AB348" s="734"/>
      <c r="AC348" s="734"/>
      <c r="AD348" s="734"/>
      <c r="AE348" s="734"/>
      <c r="AF348" s="734"/>
      <c r="AG348" s="734"/>
      <c r="AH348" s="734"/>
      <c r="AI348" s="734"/>
      <c r="AJ348" s="734"/>
      <c r="AK348" s="734"/>
      <c r="AL348" s="734"/>
      <c r="AM348" s="734"/>
      <c r="AN348" s="734"/>
      <c r="AO348" s="734"/>
      <c r="AP348" s="501"/>
      <c r="AQ348" s="501"/>
      <c r="AR348" s="501"/>
      <c r="AS348" s="501"/>
      <c r="AT348" s="501"/>
    </row>
    <row r="349" spans="1:46" ht="15.75" customHeight="1">
      <c r="A349" s="734"/>
      <c r="B349" s="735"/>
      <c r="C349" s="734"/>
      <c r="D349" s="734"/>
      <c r="E349" s="734"/>
      <c r="F349" s="734"/>
      <c r="G349" s="734"/>
      <c r="H349" s="734"/>
      <c r="I349" s="734"/>
      <c r="J349" s="734"/>
      <c r="K349" s="734"/>
      <c r="L349" s="734"/>
      <c r="M349" s="734"/>
      <c r="N349" s="734"/>
      <c r="O349" s="734"/>
      <c r="P349" s="734"/>
      <c r="Q349" s="734"/>
      <c r="R349" s="734"/>
      <c r="S349" s="734"/>
      <c r="T349" s="734"/>
      <c r="U349" s="734"/>
      <c r="V349" s="734"/>
      <c r="W349" s="734"/>
      <c r="X349" s="734"/>
      <c r="Y349" s="734"/>
      <c r="Z349" s="734"/>
      <c r="AA349" s="734"/>
      <c r="AB349" s="734"/>
      <c r="AC349" s="734"/>
      <c r="AD349" s="734"/>
      <c r="AE349" s="734"/>
      <c r="AF349" s="734"/>
      <c r="AG349" s="734"/>
      <c r="AH349" s="734"/>
      <c r="AI349" s="734"/>
      <c r="AJ349" s="734"/>
      <c r="AK349" s="734"/>
      <c r="AL349" s="734"/>
      <c r="AM349" s="734"/>
      <c r="AN349" s="734"/>
      <c r="AO349" s="734"/>
      <c r="AP349" s="501"/>
      <c r="AQ349" s="501"/>
      <c r="AR349" s="501"/>
      <c r="AS349" s="501"/>
      <c r="AT349" s="501"/>
    </row>
    <row r="350" spans="1:46" ht="15.75" customHeight="1">
      <c r="A350" s="734"/>
      <c r="B350" s="735"/>
      <c r="C350" s="734"/>
      <c r="D350" s="734"/>
      <c r="E350" s="734"/>
      <c r="F350" s="734"/>
      <c r="G350" s="734"/>
      <c r="H350" s="734"/>
      <c r="I350" s="734"/>
      <c r="J350" s="734"/>
      <c r="K350" s="734"/>
      <c r="L350" s="734"/>
      <c r="M350" s="734"/>
      <c r="N350" s="734"/>
      <c r="O350" s="734"/>
      <c r="P350" s="734"/>
      <c r="Q350" s="734"/>
      <c r="R350" s="734"/>
      <c r="S350" s="734"/>
      <c r="T350" s="734"/>
      <c r="U350" s="734"/>
      <c r="V350" s="734"/>
      <c r="W350" s="734"/>
      <c r="X350" s="734"/>
      <c r="Y350" s="734"/>
      <c r="Z350" s="734"/>
      <c r="AA350" s="734"/>
      <c r="AB350" s="734"/>
      <c r="AC350" s="734"/>
      <c r="AD350" s="734"/>
      <c r="AE350" s="734"/>
      <c r="AF350" s="734"/>
      <c r="AG350" s="734"/>
      <c r="AH350" s="734"/>
      <c r="AI350" s="734"/>
      <c r="AJ350" s="734"/>
      <c r="AK350" s="734"/>
      <c r="AL350" s="734"/>
      <c r="AM350" s="734"/>
      <c r="AN350" s="734"/>
      <c r="AO350" s="734"/>
      <c r="AP350" s="501"/>
      <c r="AQ350" s="501"/>
      <c r="AR350" s="501"/>
      <c r="AS350" s="501"/>
      <c r="AT350" s="501"/>
    </row>
    <row r="351" spans="1:46" ht="15.75" customHeight="1">
      <c r="A351" s="734"/>
      <c r="B351" s="735"/>
      <c r="C351" s="734"/>
      <c r="D351" s="734"/>
      <c r="E351" s="734"/>
      <c r="F351" s="734"/>
      <c r="G351" s="734"/>
      <c r="H351" s="734"/>
      <c r="I351" s="734"/>
      <c r="J351" s="734"/>
      <c r="K351" s="734"/>
      <c r="L351" s="734"/>
      <c r="M351" s="734"/>
      <c r="N351" s="734"/>
      <c r="O351" s="734"/>
      <c r="P351" s="734"/>
      <c r="Q351" s="734"/>
      <c r="R351" s="734"/>
      <c r="S351" s="734"/>
      <c r="T351" s="734"/>
      <c r="U351" s="734"/>
      <c r="V351" s="734"/>
      <c r="W351" s="734"/>
      <c r="X351" s="734"/>
      <c r="Y351" s="734"/>
      <c r="Z351" s="734"/>
      <c r="AA351" s="734"/>
      <c r="AB351" s="734"/>
      <c r="AC351" s="734"/>
      <c r="AD351" s="734"/>
      <c r="AE351" s="734"/>
      <c r="AF351" s="734"/>
      <c r="AG351" s="734"/>
      <c r="AH351" s="734"/>
      <c r="AI351" s="734"/>
      <c r="AJ351" s="734"/>
      <c r="AK351" s="734"/>
      <c r="AL351" s="734"/>
      <c r="AM351" s="734"/>
      <c r="AN351" s="734"/>
      <c r="AO351" s="734"/>
      <c r="AP351" s="501"/>
      <c r="AQ351" s="501"/>
      <c r="AR351" s="501"/>
      <c r="AS351" s="501"/>
      <c r="AT351" s="501"/>
    </row>
    <row r="352" spans="1:46" ht="15.75" customHeight="1">
      <c r="A352" s="734"/>
      <c r="B352" s="735"/>
      <c r="C352" s="734"/>
      <c r="D352" s="734"/>
      <c r="E352" s="734"/>
      <c r="F352" s="734"/>
      <c r="G352" s="734"/>
      <c r="H352" s="734"/>
      <c r="I352" s="734"/>
      <c r="J352" s="734"/>
      <c r="K352" s="734"/>
      <c r="L352" s="734"/>
      <c r="M352" s="734"/>
      <c r="N352" s="734"/>
      <c r="O352" s="734"/>
      <c r="P352" s="734"/>
      <c r="Q352" s="734"/>
      <c r="R352" s="734"/>
      <c r="S352" s="734"/>
      <c r="T352" s="734"/>
      <c r="U352" s="734"/>
      <c r="V352" s="734"/>
      <c r="W352" s="734"/>
      <c r="X352" s="734"/>
      <c r="Y352" s="734"/>
      <c r="Z352" s="734"/>
      <c r="AA352" s="734"/>
      <c r="AB352" s="734"/>
      <c r="AC352" s="734"/>
      <c r="AD352" s="734"/>
      <c r="AE352" s="734"/>
      <c r="AF352" s="734"/>
      <c r="AG352" s="734"/>
      <c r="AH352" s="734"/>
      <c r="AI352" s="734"/>
      <c r="AJ352" s="734"/>
      <c r="AK352" s="734"/>
      <c r="AL352" s="734"/>
      <c r="AM352" s="734"/>
      <c r="AN352" s="734"/>
      <c r="AO352" s="734"/>
      <c r="AP352" s="501"/>
      <c r="AQ352" s="501"/>
      <c r="AR352" s="501"/>
      <c r="AS352" s="501"/>
      <c r="AT352" s="501"/>
    </row>
    <row r="353" spans="1:46" ht="15.75" customHeight="1">
      <c r="A353" s="734"/>
      <c r="B353" s="735"/>
      <c r="C353" s="734"/>
      <c r="D353" s="734"/>
      <c r="E353" s="734"/>
      <c r="F353" s="734"/>
      <c r="G353" s="734"/>
      <c r="H353" s="734"/>
      <c r="I353" s="734"/>
      <c r="J353" s="734"/>
      <c r="K353" s="734"/>
      <c r="L353" s="734"/>
      <c r="M353" s="734"/>
      <c r="N353" s="734"/>
      <c r="O353" s="734"/>
      <c r="P353" s="734"/>
      <c r="Q353" s="734"/>
      <c r="R353" s="734"/>
      <c r="S353" s="734"/>
      <c r="T353" s="734"/>
      <c r="U353" s="734"/>
      <c r="V353" s="734"/>
      <c r="W353" s="734"/>
      <c r="X353" s="734"/>
      <c r="Y353" s="734"/>
      <c r="Z353" s="734"/>
      <c r="AA353" s="734"/>
      <c r="AB353" s="734"/>
      <c r="AC353" s="734"/>
      <c r="AD353" s="734"/>
      <c r="AE353" s="734"/>
      <c r="AF353" s="734"/>
      <c r="AG353" s="734"/>
      <c r="AH353" s="734"/>
      <c r="AI353" s="734"/>
      <c r="AJ353" s="734"/>
      <c r="AK353" s="734"/>
      <c r="AL353" s="734"/>
      <c r="AM353" s="734"/>
      <c r="AN353" s="734"/>
      <c r="AO353" s="734"/>
      <c r="AP353" s="501"/>
      <c r="AQ353" s="501"/>
      <c r="AR353" s="501"/>
      <c r="AS353" s="501"/>
      <c r="AT353" s="501"/>
    </row>
    <row r="354" spans="1:46" ht="15.75" customHeight="1">
      <c r="A354" s="734"/>
      <c r="B354" s="735"/>
      <c r="C354" s="734"/>
      <c r="D354" s="734"/>
      <c r="E354" s="734"/>
      <c r="F354" s="734"/>
      <c r="G354" s="734"/>
      <c r="H354" s="734"/>
      <c r="I354" s="734"/>
      <c r="J354" s="734"/>
      <c r="K354" s="734"/>
      <c r="L354" s="734"/>
      <c r="M354" s="734"/>
      <c r="N354" s="734"/>
      <c r="O354" s="734"/>
      <c r="P354" s="734"/>
      <c r="Q354" s="734"/>
      <c r="R354" s="734"/>
      <c r="S354" s="734"/>
      <c r="T354" s="734"/>
      <c r="U354" s="734"/>
      <c r="V354" s="734"/>
      <c r="W354" s="734"/>
      <c r="X354" s="734"/>
      <c r="Y354" s="734"/>
      <c r="Z354" s="734"/>
      <c r="AA354" s="734"/>
      <c r="AB354" s="734"/>
      <c r="AC354" s="734"/>
      <c r="AD354" s="734"/>
      <c r="AE354" s="734"/>
      <c r="AF354" s="734"/>
      <c r="AG354" s="734"/>
      <c r="AH354" s="734"/>
      <c r="AI354" s="734"/>
      <c r="AJ354" s="734"/>
      <c r="AK354" s="734"/>
      <c r="AL354" s="734"/>
      <c r="AM354" s="734"/>
      <c r="AN354" s="734"/>
      <c r="AO354" s="734"/>
      <c r="AP354" s="501"/>
      <c r="AQ354" s="501"/>
      <c r="AR354" s="501"/>
      <c r="AS354" s="501"/>
      <c r="AT354" s="501"/>
    </row>
    <row r="355" spans="1:46" ht="15.75" customHeight="1">
      <c r="A355" s="734"/>
      <c r="B355" s="735"/>
      <c r="C355" s="734"/>
      <c r="D355" s="734"/>
      <c r="E355" s="734"/>
      <c r="F355" s="734"/>
      <c r="G355" s="734"/>
      <c r="H355" s="734"/>
      <c r="I355" s="734"/>
      <c r="J355" s="734"/>
      <c r="K355" s="734"/>
      <c r="L355" s="734"/>
      <c r="M355" s="734"/>
      <c r="N355" s="734"/>
      <c r="O355" s="734"/>
      <c r="P355" s="734"/>
      <c r="Q355" s="734"/>
      <c r="R355" s="734"/>
      <c r="S355" s="734"/>
      <c r="T355" s="734"/>
      <c r="U355" s="734"/>
      <c r="V355" s="734"/>
      <c r="W355" s="734"/>
      <c r="X355" s="734"/>
      <c r="Y355" s="734"/>
      <c r="Z355" s="734"/>
      <c r="AA355" s="734"/>
      <c r="AB355" s="734"/>
      <c r="AC355" s="734"/>
      <c r="AD355" s="734"/>
      <c r="AE355" s="734"/>
      <c r="AF355" s="734"/>
      <c r="AG355" s="734"/>
      <c r="AH355" s="734"/>
      <c r="AI355" s="734"/>
      <c r="AJ355" s="734"/>
      <c r="AK355" s="734"/>
      <c r="AL355" s="734"/>
      <c r="AM355" s="734"/>
      <c r="AN355" s="734"/>
      <c r="AO355" s="734"/>
      <c r="AP355" s="501"/>
      <c r="AQ355" s="501"/>
      <c r="AR355" s="501"/>
      <c r="AS355" s="501"/>
      <c r="AT355" s="501"/>
    </row>
    <row r="356" spans="1:46" ht="15.75" customHeight="1">
      <c r="A356" s="734"/>
      <c r="B356" s="735"/>
      <c r="C356" s="734"/>
      <c r="D356" s="734"/>
      <c r="E356" s="734"/>
      <c r="F356" s="734"/>
      <c r="G356" s="734"/>
      <c r="H356" s="734"/>
      <c r="I356" s="734"/>
      <c r="J356" s="734"/>
      <c r="K356" s="734"/>
      <c r="L356" s="734"/>
      <c r="M356" s="734"/>
      <c r="N356" s="734"/>
      <c r="O356" s="734"/>
      <c r="P356" s="734"/>
      <c r="Q356" s="734"/>
      <c r="R356" s="734"/>
      <c r="S356" s="734"/>
      <c r="T356" s="734"/>
      <c r="U356" s="734"/>
      <c r="V356" s="734"/>
      <c r="W356" s="734"/>
      <c r="X356" s="734"/>
      <c r="Y356" s="734"/>
      <c r="Z356" s="734"/>
      <c r="AA356" s="734"/>
      <c r="AB356" s="734"/>
      <c r="AC356" s="734"/>
      <c r="AD356" s="734"/>
      <c r="AE356" s="734"/>
      <c r="AF356" s="734"/>
      <c r="AG356" s="734"/>
      <c r="AH356" s="734"/>
      <c r="AI356" s="734"/>
      <c r="AJ356" s="734"/>
      <c r="AK356" s="734"/>
      <c r="AL356" s="734"/>
      <c r="AM356" s="734"/>
      <c r="AN356" s="734"/>
      <c r="AO356" s="734"/>
      <c r="AP356" s="501"/>
      <c r="AQ356" s="501"/>
      <c r="AR356" s="501"/>
      <c r="AS356" s="501"/>
      <c r="AT356" s="501"/>
    </row>
    <row r="357" spans="1:46" ht="15.75" customHeight="1">
      <c r="A357" s="734"/>
      <c r="B357" s="735"/>
      <c r="C357" s="734"/>
      <c r="D357" s="734"/>
      <c r="E357" s="734"/>
      <c r="F357" s="734"/>
      <c r="G357" s="734"/>
      <c r="H357" s="734"/>
      <c r="I357" s="734"/>
      <c r="J357" s="734"/>
      <c r="K357" s="734"/>
      <c r="L357" s="734"/>
      <c r="M357" s="734"/>
      <c r="N357" s="734"/>
      <c r="O357" s="734"/>
      <c r="P357" s="734"/>
      <c r="Q357" s="734"/>
      <c r="R357" s="734"/>
      <c r="S357" s="734"/>
      <c r="T357" s="734"/>
      <c r="U357" s="734"/>
      <c r="V357" s="734"/>
      <c r="W357" s="734"/>
      <c r="X357" s="734"/>
      <c r="Y357" s="734"/>
      <c r="Z357" s="734"/>
      <c r="AA357" s="734"/>
      <c r="AB357" s="734"/>
      <c r="AC357" s="734"/>
      <c r="AD357" s="734"/>
      <c r="AE357" s="734"/>
      <c r="AF357" s="734"/>
      <c r="AG357" s="734"/>
      <c r="AH357" s="734"/>
      <c r="AI357" s="734"/>
      <c r="AJ357" s="734"/>
      <c r="AK357" s="734"/>
      <c r="AL357" s="734"/>
      <c r="AM357" s="734"/>
      <c r="AN357" s="734"/>
      <c r="AO357" s="734"/>
      <c r="AP357" s="501"/>
      <c r="AQ357" s="501"/>
      <c r="AR357" s="501"/>
      <c r="AS357" s="501"/>
      <c r="AT357" s="501"/>
    </row>
    <row r="358" spans="1:46" ht="15.75" customHeight="1">
      <c r="A358" s="734"/>
      <c r="B358" s="735"/>
      <c r="C358" s="734"/>
      <c r="D358" s="734"/>
      <c r="E358" s="734"/>
      <c r="F358" s="734"/>
      <c r="G358" s="734"/>
      <c r="H358" s="734"/>
      <c r="I358" s="734"/>
      <c r="J358" s="734"/>
      <c r="K358" s="734"/>
      <c r="L358" s="734"/>
      <c r="M358" s="734"/>
      <c r="N358" s="734"/>
      <c r="O358" s="734"/>
      <c r="P358" s="734"/>
      <c r="Q358" s="734"/>
      <c r="R358" s="734"/>
      <c r="S358" s="734"/>
      <c r="T358" s="734"/>
      <c r="U358" s="734"/>
      <c r="V358" s="734"/>
      <c r="W358" s="734"/>
      <c r="X358" s="734"/>
      <c r="Y358" s="734"/>
      <c r="Z358" s="734"/>
      <c r="AA358" s="734"/>
      <c r="AB358" s="734"/>
      <c r="AC358" s="734"/>
      <c r="AD358" s="734"/>
      <c r="AE358" s="734"/>
      <c r="AF358" s="734"/>
      <c r="AG358" s="734"/>
      <c r="AH358" s="734"/>
      <c r="AI358" s="734"/>
      <c r="AJ358" s="734"/>
      <c r="AK358" s="734"/>
      <c r="AL358" s="734"/>
      <c r="AM358" s="734"/>
      <c r="AN358" s="734"/>
      <c r="AO358" s="734"/>
      <c r="AP358" s="501"/>
      <c r="AQ358" s="501"/>
      <c r="AR358" s="501"/>
      <c r="AS358" s="501"/>
      <c r="AT358" s="501"/>
    </row>
    <row r="359" spans="1:46" ht="15.75" customHeight="1">
      <c r="A359" s="734"/>
      <c r="B359" s="735"/>
      <c r="C359" s="734"/>
      <c r="D359" s="734"/>
      <c r="E359" s="734"/>
      <c r="F359" s="734"/>
      <c r="G359" s="734"/>
      <c r="H359" s="734"/>
      <c r="I359" s="734"/>
      <c r="J359" s="734"/>
      <c r="K359" s="734"/>
      <c r="L359" s="734"/>
      <c r="M359" s="734"/>
      <c r="N359" s="734"/>
      <c r="O359" s="734"/>
      <c r="P359" s="734"/>
      <c r="Q359" s="734"/>
      <c r="R359" s="734"/>
      <c r="S359" s="734"/>
      <c r="T359" s="734"/>
      <c r="U359" s="734"/>
      <c r="V359" s="734"/>
      <c r="W359" s="734"/>
      <c r="X359" s="734"/>
      <c r="Y359" s="734"/>
      <c r="Z359" s="734"/>
      <c r="AA359" s="734"/>
      <c r="AB359" s="734"/>
      <c r="AC359" s="734"/>
      <c r="AD359" s="734"/>
      <c r="AE359" s="734"/>
      <c r="AF359" s="734"/>
      <c r="AG359" s="734"/>
      <c r="AH359" s="734"/>
      <c r="AI359" s="734"/>
      <c r="AJ359" s="734"/>
      <c r="AK359" s="734"/>
      <c r="AL359" s="734"/>
      <c r="AM359" s="734"/>
      <c r="AN359" s="734"/>
      <c r="AO359" s="734"/>
      <c r="AP359" s="501"/>
      <c r="AQ359" s="501"/>
      <c r="AR359" s="501"/>
      <c r="AS359" s="501"/>
      <c r="AT359" s="501"/>
    </row>
    <row r="360" spans="1:46" ht="15.75" customHeight="1">
      <c r="A360" s="734"/>
      <c r="B360" s="735"/>
      <c r="C360" s="734"/>
      <c r="D360" s="734"/>
      <c r="E360" s="734"/>
      <c r="F360" s="734"/>
      <c r="G360" s="734"/>
      <c r="H360" s="734"/>
      <c r="I360" s="734"/>
      <c r="J360" s="734"/>
      <c r="K360" s="734"/>
      <c r="L360" s="734"/>
      <c r="M360" s="734"/>
      <c r="N360" s="734"/>
      <c r="O360" s="734"/>
      <c r="P360" s="734"/>
      <c r="Q360" s="734"/>
      <c r="R360" s="734"/>
      <c r="S360" s="734"/>
      <c r="T360" s="734"/>
      <c r="U360" s="734"/>
      <c r="V360" s="734"/>
      <c r="W360" s="734"/>
      <c r="X360" s="734"/>
      <c r="Y360" s="734"/>
      <c r="Z360" s="734"/>
      <c r="AA360" s="734"/>
      <c r="AB360" s="734"/>
      <c r="AC360" s="734"/>
      <c r="AD360" s="734"/>
      <c r="AE360" s="734"/>
      <c r="AF360" s="734"/>
      <c r="AG360" s="734"/>
      <c r="AH360" s="734"/>
      <c r="AI360" s="734"/>
      <c r="AJ360" s="734"/>
      <c r="AK360" s="734"/>
      <c r="AL360" s="734"/>
      <c r="AM360" s="734"/>
      <c r="AN360" s="734"/>
      <c r="AO360" s="734"/>
      <c r="AP360" s="501"/>
      <c r="AQ360" s="501"/>
      <c r="AR360" s="501"/>
      <c r="AS360" s="501"/>
      <c r="AT360" s="501"/>
    </row>
    <row r="361" spans="1:46" ht="15.75" customHeight="1">
      <c r="A361" s="734"/>
      <c r="B361" s="735"/>
      <c r="C361" s="734"/>
      <c r="D361" s="734"/>
      <c r="E361" s="734"/>
      <c r="F361" s="734"/>
      <c r="G361" s="734"/>
      <c r="H361" s="734"/>
      <c r="I361" s="734"/>
      <c r="J361" s="734"/>
      <c r="K361" s="734"/>
      <c r="L361" s="734"/>
      <c r="M361" s="734"/>
      <c r="N361" s="734"/>
      <c r="O361" s="734"/>
      <c r="P361" s="734"/>
      <c r="Q361" s="734"/>
      <c r="R361" s="734"/>
      <c r="S361" s="734"/>
      <c r="T361" s="734"/>
      <c r="U361" s="734"/>
      <c r="V361" s="734"/>
      <c r="W361" s="734"/>
      <c r="X361" s="734"/>
      <c r="Y361" s="734"/>
      <c r="Z361" s="734"/>
      <c r="AA361" s="734"/>
      <c r="AB361" s="734"/>
      <c r="AC361" s="734"/>
      <c r="AD361" s="734"/>
      <c r="AE361" s="734"/>
      <c r="AF361" s="734"/>
      <c r="AG361" s="734"/>
      <c r="AH361" s="734"/>
      <c r="AI361" s="734"/>
      <c r="AJ361" s="734"/>
      <c r="AK361" s="734"/>
      <c r="AL361" s="734"/>
      <c r="AM361" s="734"/>
      <c r="AN361" s="734"/>
      <c r="AO361" s="734"/>
      <c r="AP361" s="501"/>
      <c r="AQ361" s="501"/>
      <c r="AR361" s="501"/>
      <c r="AS361" s="501"/>
      <c r="AT361" s="501"/>
    </row>
    <row r="362" spans="1:46" ht="15.75" customHeight="1">
      <c r="A362" s="734"/>
      <c r="B362" s="735"/>
      <c r="C362" s="734"/>
      <c r="D362" s="734"/>
      <c r="E362" s="734"/>
      <c r="F362" s="734"/>
      <c r="G362" s="734"/>
      <c r="H362" s="734"/>
      <c r="I362" s="734"/>
      <c r="J362" s="734"/>
      <c r="K362" s="734"/>
      <c r="L362" s="734"/>
      <c r="M362" s="734"/>
      <c r="N362" s="734"/>
      <c r="O362" s="734"/>
      <c r="P362" s="734"/>
      <c r="Q362" s="734"/>
      <c r="R362" s="734"/>
      <c r="S362" s="734"/>
      <c r="T362" s="734"/>
      <c r="U362" s="734"/>
      <c r="V362" s="734"/>
      <c r="W362" s="734"/>
      <c r="X362" s="734"/>
      <c r="Y362" s="734"/>
      <c r="Z362" s="734"/>
      <c r="AA362" s="734"/>
      <c r="AB362" s="734"/>
      <c r="AC362" s="734"/>
      <c r="AD362" s="734"/>
      <c r="AE362" s="734"/>
      <c r="AF362" s="734"/>
      <c r="AG362" s="734"/>
      <c r="AH362" s="734"/>
      <c r="AI362" s="734"/>
      <c r="AJ362" s="734"/>
      <c r="AK362" s="734"/>
      <c r="AL362" s="734"/>
      <c r="AM362" s="734"/>
      <c r="AN362" s="734"/>
      <c r="AO362" s="734"/>
      <c r="AP362" s="501"/>
      <c r="AQ362" s="501"/>
      <c r="AR362" s="501"/>
      <c r="AS362" s="501"/>
      <c r="AT362" s="501"/>
    </row>
    <row r="363" spans="1:46" ht="15.75" customHeight="1">
      <c r="A363" s="734"/>
      <c r="B363" s="735"/>
      <c r="C363" s="734"/>
      <c r="D363" s="734"/>
      <c r="E363" s="734"/>
      <c r="F363" s="734"/>
      <c r="G363" s="734"/>
      <c r="H363" s="734"/>
      <c r="I363" s="734"/>
      <c r="J363" s="734"/>
      <c r="K363" s="734"/>
      <c r="L363" s="734"/>
      <c r="M363" s="734"/>
      <c r="N363" s="734"/>
      <c r="O363" s="734"/>
      <c r="P363" s="734"/>
      <c r="Q363" s="734"/>
      <c r="R363" s="734"/>
      <c r="S363" s="734"/>
      <c r="T363" s="734"/>
      <c r="U363" s="734"/>
      <c r="V363" s="734"/>
      <c r="W363" s="734"/>
      <c r="X363" s="734"/>
      <c r="Y363" s="734"/>
      <c r="Z363" s="734"/>
      <c r="AA363" s="734"/>
      <c r="AB363" s="734"/>
      <c r="AC363" s="734"/>
      <c r="AD363" s="734"/>
      <c r="AE363" s="734"/>
      <c r="AF363" s="734"/>
      <c r="AG363" s="734"/>
      <c r="AH363" s="734"/>
      <c r="AI363" s="734"/>
      <c r="AJ363" s="734"/>
      <c r="AK363" s="734"/>
      <c r="AL363" s="734"/>
      <c r="AM363" s="734"/>
      <c r="AN363" s="734"/>
      <c r="AO363" s="734"/>
      <c r="AP363" s="501"/>
      <c r="AQ363" s="501"/>
      <c r="AR363" s="501"/>
      <c r="AS363" s="501"/>
      <c r="AT363" s="501"/>
    </row>
    <row r="364" spans="1:46" ht="15.75" customHeight="1">
      <c r="A364" s="734"/>
      <c r="B364" s="735"/>
      <c r="C364" s="734"/>
      <c r="D364" s="734"/>
      <c r="E364" s="734"/>
      <c r="F364" s="734"/>
      <c r="G364" s="734"/>
      <c r="H364" s="734"/>
      <c r="I364" s="734"/>
      <c r="J364" s="734"/>
      <c r="K364" s="734"/>
      <c r="L364" s="734"/>
      <c r="M364" s="734"/>
      <c r="N364" s="734"/>
      <c r="O364" s="734"/>
      <c r="P364" s="734"/>
      <c r="Q364" s="734"/>
      <c r="R364" s="734"/>
      <c r="S364" s="734"/>
      <c r="T364" s="734"/>
      <c r="U364" s="734"/>
      <c r="V364" s="734"/>
      <c r="W364" s="734"/>
      <c r="X364" s="734"/>
      <c r="Y364" s="734"/>
      <c r="Z364" s="734"/>
      <c r="AA364" s="734"/>
      <c r="AB364" s="734"/>
      <c r="AC364" s="734"/>
      <c r="AD364" s="734"/>
      <c r="AE364" s="734"/>
      <c r="AF364" s="734"/>
      <c r="AG364" s="734"/>
      <c r="AH364" s="734"/>
      <c r="AI364" s="734"/>
      <c r="AJ364" s="734"/>
      <c r="AK364" s="734"/>
      <c r="AL364" s="734"/>
      <c r="AM364" s="734"/>
      <c r="AN364" s="734"/>
      <c r="AO364" s="734"/>
      <c r="AP364" s="501"/>
      <c r="AQ364" s="501"/>
      <c r="AR364" s="501"/>
      <c r="AS364" s="501"/>
      <c r="AT364" s="501"/>
    </row>
    <row r="365" spans="1:46" ht="15.75" customHeight="1">
      <c r="A365" s="734"/>
      <c r="B365" s="735"/>
      <c r="C365" s="734"/>
      <c r="D365" s="734"/>
      <c r="E365" s="734"/>
      <c r="F365" s="734"/>
      <c r="G365" s="734"/>
      <c r="H365" s="734"/>
      <c r="I365" s="734"/>
      <c r="J365" s="734"/>
      <c r="K365" s="734"/>
      <c r="L365" s="734"/>
      <c r="M365" s="734"/>
      <c r="N365" s="734"/>
      <c r="O365" s="734"/>
      <c r="P365" s="734"/>
      <c r="Q365" s="734"/>
      <c r="R365" s="734"/>
      <c r="S365" s="734"/>
      <c r="T365" s="734"/>
      <c r="U365" s="734"/>
      <c r="V365" s="734"/>
      <c r="W365" s="734"/>
      <c r="X365" s="734"/>
      <c r="Y365" s="734"/>
      <c r="Z365" s="734"/>
      <c r="AA365" s="734"/>
      <c r="AB365" s="734"/>
      <c r="AC365" s="734"/>
      <c r="AD365" s="734"/>
      <c r="AE365" s="734"/>
      <c r="AF365" s="734"/>
      <c r="AG365" s="734"/>
      <c r="AH365" s="734"/>
      <c r="AI365" s="734"/>
      <c r="AJ365" s="734"/>
      <c r="AK365" s="734"/>
      <c r="AL365" s="734"/>
      <c r="AM365" s="734"/>
      <c r="AN365" s="734"/>
      <c r="AO365" s="734"/>
      <c r="AP365" s="501"/>
      <c r="AQ365" s="501"/>
      <c r="AR365" s="501"/>
      <c r="AS365" s="501"/>
      <c r="AT365" s="501"/>
    </row>
    <row r="366" spans="1:46" ht="15.75" customHeight="1">
      <c r="A366" s="734"/>
      <c r="B366" s="735"/>
      <c r="C366" s="734"/>
      <c r="D366" s="734"/>
      <c r="E366" s="734"/>
      <c r="F366" s="734"/>
      <c r="G366" s="734"/>
      <c r="H366" s="734"/>
      <c r="I366" s="734"/>
      <c r="J366" s="734"/>
      <c r="K366" s="734"/>
      <c r="L366" s="734"/>
      <c r="M366" s="734"/>
      <c r="N366" s="734"/>
      <c r="O366" s="734"/>
      <c r="P366" s="734"/>
      <c r="Q366" s="734"/>
      <c r="R366" s="734"/>
      <c r="S366" s="734"/>
      <c r="T366" s="734"/>
      <c r="U366" s="734"/>
      <c r="V366" s="734"/>
      <c r="W366" s="734"/>
      <c r="X366" s="734"/>
      <c r="Y366" s="734"/>
      <c r="Z366" s="734"/>
      <c r="AA366" s="734"/>
      <c r="AB366" s="734"/>
      <c r="AC366" s="734"/>
      <c r="AD366" s="734"/>
      <c r="AE366" s="734"/>
      <c r="AF366" s="734"/>
      <c r="AG366" s="734"/>
      <c r="AH366" s="734"/>
      <c r="AI366" s="734"/>
      <c r="AJ366" s="734"/>
      <c r="AK366" s="734"/>
      <c r="AL366" s="734"/>
      <c r="AM366" s="734"/>
      <c r="AN366" s="734"/>
      <c r="AO366" s="734"/>
      <c r="AP366" s="501"/>
      <c r="AQ366" s="501"/>
      <c r="AR366" s="501"/>
      <c r="AS366" s="501"/>
      <c r="AT366" s="501"/>
    </row>
    <row r="367" spans="1:46" ht="15.75" customHeight="1">
      <c r="A367" s="734"/>
      <c r="B367" s="735"/>
      <c r="C367" s="734"/>
      <c r="D367" s="734"/>
      <c r="E367" s="734"/>
      <c r="F367" s="734"/>
      <c r="G367" s="734"/>
      <c r="H367" s="734"/>
      <c r="I367" s="734"/>
      <c r="J367" s="734"/>
      <c r="K367" s="734"/>
      <c r="L367" s="734"/>
      <c r="M367" s="734"/>
      <c r="N367" s="734"/>
      <c r="O367" s="734"/>
      <c r="P367" s="734"/>
      <c r="Q367" s="734"/>
      <c r="R367" s="734"/>
      <c r="S367" s="734"/>
      <c r="T367" s="734"/>
      <c r="U367" s="734"/>
      <c r="V367" s="734"/>
      <c r="W367" s="734"/>
      <c r="X367" s="734"/>
      <c r="Y367" s="734"/>
      <c r="Z367" s="734"/>
      <c r="AA367" s="734"/>
      <c r="AB367" s="734"/>
      <c r="AC367" s="734"/>
      <c r="AD367" s="734"/>
      <c r="AE367" s="734"/>
      <c r="AF367" s="734"/>
      <c r="AG367" s="734"/>
      <c r="AH367" s="734"/>
      <c r="AI367" s="734"/>
      <c r="AJ367" s="734"/>
      <c r="AK367" s="734"/>
      <c r="AL367" s="734"/>
      <c r="AM367" s="734"/>
      <c r="AN367" s="734"/>
      <c r="AO367" s="734"/>
      <c r="AP367" s="501"/>
      <c r="AQ367" s="501"/>
      <c r="AR367" s="501"/>
      <c r="AS367" s="501"/>
      <c r="AT367" s="501"/>
    </row>
    <row r="368" spans="1:46" ht="15.75" customHeight="1">
      <c r="A368" s="734"/>
      <c r="B368" s="735"/>
      <c r="C368" s="734"/>
      <c r="D368" s="734"/>
      <c r="E368" s="734"/>
      <c r="F368" s="734"/>
      <c r="G368" s="734"/>
      <c r="H368" s="734"/>
      <c r="I368" s="734"/>
      <c r="J368" s="734"/>
      <c r="K368" s="734"/>
      <c r="L368" s="734"/>
      <c r="M368" s="734"/>
      <c r="N368" s="734"/>
      <c r="O368" s="734"/>
      <c r="P368" s="734"/>
      <c r="Q368" s="734"/>
      <c r="R368" s="734"/>
      <c r="S368" s="734"/>
      <c r="T368" s="734"/>
      <c r="U368" s="734"/>
      <c r="V368" s="734"/>
      <c r="W368" s="734"/>
      <c r="X368" s="734"/>
      <c r="Y368" s="734"/>
      <c r="Z368" s="734"/>
      <c r="AA368" s="734"/>
      <c r="AB368" s="734"/>
      <c r="AC368" s="734"/>
      <c r="AD368" s="734"/>
      <c r="AE368" s="734"/>
      <c r="AF368" s="734"/>
      <c r="AG368" s="734"/>
      <c r="AH368" s="734"/>
      <c r="AI368" s="734"/>
      <c r="AJ368" s="734"/>
      <c r="AK368" s="734"/>
      <c r="AL368" s="734"/>
      <c r="AM368" s="734"/>
      <c r="AN368" s="734"/>
      <c r="AO368" s="734"/>
      <c r="AP368" s="501"/>
      <c r="AQ368" s="501"/>
      <c r="AR368" s="501"/>
      <c r="AS368" s="501"/>
      <c r="AT368" s="501"/>
    </row>
    <row r="369" spans="1:46" ht="15.75" customHeight="1">
      <c r="A369" s="734"/>
      <c r="B369" s="735"/>
      <c r="C369" s="734"/>
      <c r="D369" s="734"/>
      <c r="E369" s="734"/>
      <c r="F369" s="734"/>
      <c r="G369" s="734"/>
      <c r="H369" s="734"/>
      <c r="I369" s="734"/>
      <c r="J369" s="734"/>
      <c r="K369" s="734"/>
      <c r="L369" s="734"/>
      <c r="M369" s="734"/>
      <c r="N369" s="734"/>
      <c r="O369" s="734"/>
      <c r="P369" s="734"/>
      <c r="Q369" s="734"/>
      <c r="R369" s="734"/>
      <c r="S369" s="734"/>
      <c r="T369" s="734"/>
      <c r="U369" s="734"/>
      <c r="V369" s="734"/>
      <c r="W369" s="734"/>
      <c r="X369" s="734"/>
      <c r="Y369" s="734"/>
      <c r="Z369" s="734"/>
      <c r="AA369" s="734"/>
      <c r="AB369" s="734"/>
      <c r="AC369" s="734"/>
      <c r="AD369" s="734"/>
      <c r="AE369" s="734"/>
      <c r="AF369" s="734"/>
      <c r="AG369" s="734"/>
      <c r="AH369" s="734"/>
      <c r="AI369" s="734"/>
      <c r="AJ369" s="734"/>
      <c r="AK369" s="734"/>
      <c r="AL369" s="734"/>
      <c r="AM369" s="734"/>
      <c r="AN369" s="734"/>
      <c r="AO369" s="734"/>
      <c r="AP369" s="501"/>
      <c r="AQ369" s="501"/>
      <c r="AR369" s="501"/>
      <c r="AS369" s="501"/>
      <c r="AT369" s="501"/>
    </row>
    <row r="370" spans="1:46" ht="15.75" customHeight="1">
      <c r="A370" s="734"/>
      <c r="B370" s="735"/>
      <c r="C370" s="734"/>
      <c r="D370" s="734"/>
      <c r="E370" s="734"/>
      <c r="F370" s="734"/>
      <c r="G370" s="734"/>
      <c r="H370" s="734"/>
      <c r="I370" s="734"/>
      <c r="J370" s="734"/>
      <c r="K370" s="734"/>
      <c r="L370" s="734"/>
      <c r="M370" s="734"/>
      <c r="N370" s="734"/>
      <c r="O370" s="734"/>
      <c r="P370" s="734"/>
      <c r="Q370" s="734"/>
      <c r="R370" s="734"/>
      <c r="S370" s="734"/>
      <c r="T370" s="734"/>
      <c r="U370" s="734"/>
      <c r="V370" s="734"/>
      <c r="W370" s="734"/>
      <c r="X370" s="734"/>
      <c r="Y370" s="734"/>
      <c r="Z370" s="734"/>
      <c r="AA370" s="734"/>
      <c r="AB370" s="734"/>
      <c r="AC370" s="734"/>
      <c r="AD370" s="734"/>
      <c r="AE370" s="734"/>
      <c r="AF370" s="734"/>
      <c r="AG370" s="734"/>
      <c r="AH370" s="734"/>
      <c r="AI370" s="734"/>
      <c r="AJ370" s="734"/>
      <c r="AK370" s="734"/>
      <c r="AL370" s="734"/>
      <c r="AM370" s="734"/>
      <c r="AN370" s="734"/>
      <c r="AO370" s="734"/>
      <c r="AP370" s="501"/>
      <c r="AQ370" s="501"/>
      <c r="AR370" s="501"/>
      <c r="AS370" s="501"/>
      <c r="AT370" s="501"/>
    </row>
    <row r="371" spans="1:46" ht="15.75" customHeight="1">
      <c r="A371" s="734"/>
      <c r="B371" s="735"/>
      <c r="C371" s="734"/>
      <c r="D371" s="734"/>
      <c r="E371" s="734"/>
      <c r="F371" s="734"/>
      <c r="G371" s="734"/>
      <c r="H371" s="734"/>
      <c r="I371" s="734"/>
      <c r="J371" s="734"/>
      <c r="K371" s="734"/>
      <c r="L371" s="734"/>
      <c r="M371" s="734"/>
      <c r="N371" s="734"/>
      <c r="O371" s="734"/>
      <c r="P371" s="734"/>
      <c r="Q371" s="734"/>
      <c r="R371" s="734"/>
      <c r="S371" s="734"/>
      <c r="T371" s="734"/>
      <c r="U371" s="734"/>
      <c r="V371" s="734"/>
      <c r="W371" s="734"/>
      <c r="X371" s="734"/>
      <c r="Y371" s="734"/>
      <c r="Z371" s="734"/>
      <c r="AA371" s="734"/>
      <c r="AB371" s="734"/>
      <c r="AC371" s="734"/>
      <c r="AD371" s="734"/>
      <c r="AE371" s="734"/>
      <c r="AF371" s="734"/>
      <c r="AG371" s="734"/>
      <c r="AH371" s="734"/>
      <c r="AI371" s="734"/>
      <c r="AJ371" s="734"/>
      <c r="AK371" s="734"/>
      <c r="AL371" s="734"/>
      <c r="AM371" s="734"/>
      <c r="AN371" s="734"/>
      <c r="AO371" s="734"/>
      <c r="AP371" s="501"/>
      <c r="AQ371" s="501"/>
      <c r="AR371" s="501"/>
      <c r="AS371" s="501"/>
      <c r="AT371" s="501"/>
    </row>
    <row r="372" spans="1:46" ht="15.75" customHeight="1">
      <c r="A372" s="734"/>
      <c r="B372" s="735"/>
      <c r="C372" s="734"/>
      <c r="D372" s="734"/>
      <c r="E372" s="734"/>
      <c r="F372" s="734"/>
      <c r="G372" s="734"/>
      <c r="H372" s="734"/>
      <c r="I372" s="734"/>
      <c r="J372" s="734"/>
      <c r="K372" s="734"/>
      <c r="L372" s="734"/>
      <c r="M372" s="734"/>
      <c r="N372" s="734"/>
      <c r="O372" s="734"/>
      <c r="P372" s="734"/>
      <c r="Q372" s="734"/>
      <c r="R372" s="734"/>
      <c r="S372" s="734"/>
      <c r="T372" s="734"/>
      <c r="U372" s="734"/>
      <c r="V372" s="734"/>
      <c r="W372" s="734"/>
      <c r="X372" s="734"/>
      <c r="Y372" s="734"/>
      <c r="Z372" s="734"/>
      <c r="AA372" s="734"/>
      <c r="AB372" s="734"/>
      <c r="AC372" s="734"/>
      <c r="AD372" s="734"/>
      <c r="AE372" s="734"/>
      <c r="AF372" s="734"/>
      <c r="AG372" s="734"/>
      <c r="AH372" s="734"/>
      <c r="AI372" s="734"/>
      <c r="AJ372" s="734"/>
      <c r="AK372" s="734"/>
      <c r="AL372" s="734"/>
      <c r="AM372" s="734"/>
      <c r="AN372" s="734"/>
      <c r="AO372" s="734"/>
      <c r="AP372" s="501"/>
      <c r="AQ372" s="501"/>
      <c r="AR372" s="501"/>
      <c r="AS372" s="501"/>
      <c r="AT372" s="501"/>
    </row>
    <row r="373" spans="1:46" ht="15.75" customHeight="1">
      <c r="A373" s="734"/>
      <c r="B373" s="735"/>
      <c r="C373" s="734"/>
      <c r="D373" s="734"/>
      <c r="E373" s="734"/>
      <c r="F373" s="734"/>
      <c r="G373" s="734"/>
      <c r="H373" s="734"/>
      <c r="I373" s="734"/>
      <c r="J373" s="734"/>
      <c r="K373" s="734"/>
      <c r="L373" s="734"/>
      <c r="M373" s="734"/>
      <c r="N373" s="734"/>
      <c r="O373" s="734"/>
      <c r="P373" s="734"/>
      <c r="Q373" s="734"/>
      <c r="R373" s="734"/>
      <c r="S373" s="734"/>
      <c r="T373" s="734"/>
      <c r="U373" s="734"/>
      <c r="V373" s="734"/>
      <c r="W373" s="734"/>
      <c r="X373" s="734"/>
      <c r="Y373" s="734"/>
      <c r="Z373" s="734"/>
      <c r="AA373" s="734"/>
      <c r="AB373" s="734"/>
      <c r="AC373" s="734"/>
      <c r="AD373" s="734"/>
      <c r="AE373" s="734"/>
      <c r="AF373" s="734"/>
      <c r="AG373" s="734"/>
      <c r="AH373" s="734"/>
      <c r="AI373" s="734"/>
      <c r="AJ373" s="734"/>
      <c r="AK373" s="734"/>
      <c r="AL373" s="734"/>
      <c r="AM373" s="734"/>
      <c r="AN373" s="734"/>
      <c r="AO373" s="734"/>
      <c r="AP373" s="501"/>
      <c r="AQ373" s="501"/>
      <c r="AR373" s="501"/>
      <c r="AS373" s="501"/>
      <c r="AT373" s="501"/>
    </row>
    <row r="374" spans="1:46" ht="15.75" customHeight="1">
      <c r="A374" s="734"/>
      <c r="B374" s="735"/>
      <c r="C374" s="734"/>
      <c r="D374" s="734"/>
      <c r="E374" s="734"/>
      <c r="F374" s="734"/>
      <c r="G374" s="734"/>
      <c r="H374" s="734"/>
      <c r="I374" s="734"/>
      <c r="J374" s="734"/>
      <c r="K374" s="734"/>
      <c r="L374" s="734"/>
      <c r="M374" s="734"/>
      <c r="N374" s="734"/>
      <c r="O374" s="734"/>
      <c r="P374" s="734"/>
      <c r="Q374" s="734"/>
      <c r="R374" s="734"/>
      <c r="S374" s="734"/>
      <c r="T374" s="734"/>
      <c r="U374" s="734"/>
      <c r="V374" s="734"/>
      <c r="W374" s="734"/>
      <c r="X374" s="734"/>
      <c r="Y374" s="734"/>
      <c r="Z374" s="734"/>
      <c r="AA374" s="734"/>
      <c r="AB374" s="734"/>
      <c r="AC374" s="734"/>
      <c r="AD374" s="734"/>
      <c r="AE374" s="734"/>
      <c r="AF374" s="734"/>
      <c r="AG374" s="734"/>
      <c r="AH374" s="734"/>
      <c r="AI374" s="734"/>
      <c r="AJ374" s="734"/>
      <c r="AK374" s="734"/>
      <c r="AL374" s="734"/>
      <c r="AM374" s="734"/>
      <c r="AN374" s="734"/>
      <c r="AO374" s="734"/>
      <c r="AP374" s="501"/>
      <c r="AQ374" s="501"/>
      <c r="AR374" s="501"/>
      <c r="AS374" s="501"/>
      <c r="AT374" s="501"/>
    </row>
    <row r="375" spans="1:46" ht="15.75" customHeight="1">
      <c r="A375" s="734"/>
      <c r="B375" s="735"/>
      <c r="C375" s="734"/>
      <c r="D375" s="734"/>
      <c r="E375" s="734"/>
      <c r="F375" s="734"/>
      <c r="G375" s="734"/>
      <c r="H375" s="734"/>
      <c r="I375" s="734"/>
      <c r="J375" s="734"/>
      <c r="K375" s="734"/>
      <c r="L375" s="734"/>
      <c r="M375" s="734"/>
      <c r="N375" s="734"/>
      <c r="O375" s="734"/>
      <c r="P375" s="734"/>
      <c r="Q375" s="734"/>
      <c r="R375" s="734"/>
      <c r="S375" s="734"/>
      <c r="T375" s="734"/>
      <c r="U375" s="734"/>
      <c r="V375" s="734"/>
      <c r="W375" s="734"/>
      <c r="X375" s="734"/>
      <c r="Y375" s="734"/>
      <c r="Z375" s="734"/>
      <c r="AA375" s="734"/>
      <c r="AB375" s="734"/>
      <c r="AC375" s="734"/>
      <c r="AD375" s="734"/>
      <c r="AE375" s="734"/>
      <c r="AF375" s="734"/>
      <c r="AG375" s="734"/>
      <c r="AH375" s="734"/>
      <c r="AI375" s="734"/>
      <c r="AJ375" s="734"/>
      <c r="AK375" s="734"/>
      <c r="AL375" s="734"/>
      <c r="AM375" s="734"/>
      <c r="AN375" s="734"/>
      <c r="AO375" s="734"/>
      <c r="AP375" s="501"/>
      <c r="AQ375" s="501"/>
      <c r="AR375" s="501"/>
      <c r="AS375" s="501"/>
      <c r="AT375" s="501"/>
    </row>
    <row r="376" spans="1:46" ht="15.75" customHeight="1">
      <c r="A376" s="734"/>
      <c r="B376" s="735"/>
      <c r="C376" s="734"/>
      <c r="D376" s="734"/>
      <c r="E376" s="734"/>
      <c r="F376" s="734"/>
      <c r="G376" s="734"/>
      <c r="H376" s="734"/>
      <c r="I376" s="734"/>
      <c r="J376" s="734"/>
      <c r="K376" s="734"/>
      <c r="L376" s="734"/>
      <c r="M376" s="734"/>
      <c r="N376" s="734"/>
      <c r="O376" s="734"/>
      <c r="P376" s="734"/>
      <c r="Q376" s="734"/>
      <c r="R376" s="734"/>
      <c r="S376" s="734"/>
      <c r="T376" s="734"/>
      <c r="U376" s="734"/>
      <c r="V376" s="734"/>
      <c r="W376" s="734"/>
      <c r="X376" s="734"/>
      <c r="Y376" s="734"/>
      <c r="Z376" s="734"/>
      <c r="AA376" s="734"/>
      <c r="AB376" s="734"/>
      <c r="AC376" s="734"/>
      <c r="AD376" s="734"/>
      <c r="AE376" s="734"/>
      <c r="AF376" s="734"/>
      <c r="AG376" s="734"/>
      <c r="AH376" s="734"/>
      <c r="AI376" s="734"/>
      <c r="AJ376" s="734"/>
      <c r="AK376" s="734"/>
      <c r="AL376" s="734"/>
      <c r="AM376" s="734"/>
      <c r="AN376" s="734"/>
      <c r="AO376" s="734"/>
      <c r="AP376" s="501"/>
      <c r="AQ376" s="501"/>
      <c r="AR376" s="501"/>
      <c r="AS376" s="501"/>
      <c r="AT376" s="501"/>
    </row>
    <row r="377" spans="1:46" ht="15.75" customHeight="1">
      <c r="A377" s="734"/>
      <c r="B377" s="735"/>
      <c r="C377" s="734"/>
      <c r="D377" s="734"/>
      <c r="E377" s="734"/>
      <c r="F377" s="734"/>
      <c r="G377" s="734"/>
      <c r="H377" s="734"/>
      <c r="I377" s="734"/>
      <c r="J377" s="734"/>
      <c r="K377" s="734"/>
      <c r="L377" s="734"/>
      <c r="M377" s="734"/>
      <c r="N377" s="734"/>
      <c r="O377" s="734"/>
      <c r="P377" s="734"/>
      <c r="Q377" s="734"/>
      <c r="R377" s="734"/>
      <c r="S377" s="734"/>
      <c r="T377" s="734"/>
      <c r="U377" s="734"/>
      <c r="V377" s="734"/>
      <c r="W377" s="734"/>
      <c r="X377" s="734"/>
      <c r="Y377" s="734"/>
      <c r="Z377" s="734"/>
      <c r="AA377" s="734"/>
      <c r="AB377" s="734"/>
      <c r="AC377" s="734"/>
      <c r="AD377" s="734"/>
      <c r="AE377" s="734"/>
      <c r="AF377" s="734"/>
      <c r="AG377" s="734"/>
      <c r="AH377" s="734"/>
      <c r="AI377" s="734"/>
      <c r="AJ377" s="734"/>
      <c r="AK377" s="734"/>
      <c r="AL377" s="734"/>
      <c r="AM377" s="734"/>
      <c r="AN377" s="734"/>
      <c r="AO377" s="734"/>
      <c r="AP377" s="501"/>
      <c r="AQ377" s="501"/>
      <c r="AR377" s="501"/>
      <c r="AS377" s="501"/>
      <c r="AT377" s="501"/>
    </row>
    <row r="378" spans="1:46" ht="15.75" customHeight="1">
      <c r="A378" s="734"/>
      <c r="B378" s="735"/>
      <c r="C378" s="734"/>
      <c r="D378" s="734"/>
      <c r="E378" s="734"/>
      <c r="F378" s="734"/>
      <c r="G378" s="734"/>
      <c r="H378" s="734"/>
      <c r="I378" s="734"/>
      <c r="J378" s="734"/>
      <c r="K378" s="734"/>
      <c r="L378" s="734"/>
      <c r="M378" s="734"/>
      <c r="N378" s="734"/>
      <c r="O378" s="734"/>
      <c r="P378" s="734"/>
      <c r="Q378" s="734"/>
      <c r="R378" s="734"/>
      <c r="S378" s="734"/>
      <c r="T378" s="734"/>
      <c r="U378" s="734"/>
      <c r="V378" s="734"/>
      <c r="W378" s="734"/>
      <c r="X378" s="734"/>
      <c r="Y378" s="734"/>
      <c r="Z378" s="734"/>
      <c r="AA378" s="734"/>
      <c r="AB378" s="734"/>
      <c r="AC378" s="734"/>
      <c r="AD378" s="734"/>
      <c r="AE378" s="734"/>
      <c r="AF378" s="734"/>
      <c r="AG378" s="734"/>
      <c r="AH378" s="734"/>
      <c r="AI378" s="734"/>
      <c r="AJ378" s="734"/>
      <c r="AK378" s="734"/>
      <c r="AL378" s="734"/>
      <c r="AM378" s="734"/>
      <c r="AN378" s="734"/>
      <c r="AO378" s="734"/>
      <c r="AP378" s="501"/>
      <c r="AQ378" s="501"/>
      <c r="AR378" s="501"/>
      <c r="AS378" s="501"/>
      <c r="AT378" s="501"/>
    </row>
    <row r="379" spans="1:46" ht="15.75" customHeight="1">
      <c r="A379" s="734"/>
      <c r="B379" s="735"/>
      <c r="C379" s="734"/>
      <c r="D379" s="734"/>
      <c r="E379" s="734"/>
      <c r="F379" s="734"/>
      <c r="G379" s="734"/>
      <c r="H379" s="734"/>
      <c r="I379" s="734"/>
      <c r="J379" s="734"/>
      <c r="K379" s="734"/>
      <c r="L379" s="734"/>
      <c r="M379" s="734"/>
      <c r="N379" s="734"/>
      <c r="O379" s="734"/>
      <c r="P379" s="734"/>
      <c r="Q379" s="734"/>
      <c r="R379" s="734"/>
      <c r="S379" s="734"/>
      <c r="T379" s="734"/>
      <c r="U379" s="734"/>
      <c r="V379" s="734"/>
      <c r="W379" s="734"/>
      <c r="X379" s="734"/>
      <c r="Y379" s="734"/>
      <c r="Z379" s="734"/>
      <c r="AA379" s="734"/>
      <c r="AB379" s="734"/>
      <c r="AC379" s="734"/>
      <c r="AD379" s="734"/>
      <c r="AE379" s="734"/>
      <c r="AF379" s="734"/>
      <c r="AG379" s="734"/>
      <c r="AH379" s="734"/>
      <c r="AI379" s="734"/>
      <c r="AJ379" s="734"/>
      <c r="AK379" s="734"/>
      <c r="AL379" s="734"/>
      <c r="AM379" s="734"/>
      <c r="AN379" s="734"/>
      <c r="AO379" s="734"/>
      <c r="AP379" s="501"/>
      <c r="AQ379" s="501"/>
      <c r="AR379" s="501"/>
      <c r="AS379" s="501"/>
      <c r="AT379" s="501"/>
    </row>
    <row r="380" spans="1:46" ht="15.75" customHeight="1">
      <c r="A380" s="734"/>
      <c r="B380" s="735"/>
      <c r="C380" s="734"/>
      <c r="D380" s="734"/>
      <c r="E380" s="734"/>
      <c r="F380" s="734"/>
      <c r="G380" s="734"/>
      <c r="H380" s="734"/>
      <c r="I380" s="734"/>
      <c r="J380" s="734"/>
      <c r="K380" s="734"/>
      <c r="L380" s="734"/>
      <c r="M380" s="734"/>
      <c r="N380" s="734"/>
      <c r="O380" s="734"/>
      <c r="P380" s="734"/>
      <c r="Q380" s="734"/>
      <c r="R380" s="734"/>
      <c r="S380" s="734"/>
      <c r="T380" s="734"/>
      <c r="U380" s="734"/>
      <c r="V380" s="734"/>
      <c r="W380" s="734"/>
      <c r="X380" s="734"/>
      <c r="Y380" s="734"/>
      <c r="Z380" s="734"/>
      <c r="AA380" s="734"/>
      <c r="AB380" s="734"/>
      <c r="AC380" s="734"/>
      <c r="AD380" s="734"/>
      <c r="AE380" s="734"/>
      <c r="AF380" s="734"/>
      <c r="AG380" s="734"/>
      <c r="AH380" s="734"/>
      <c r="AI380" s="734"/>
      <c r="AJ380" s="734"/>
      <c r="AK380" s="734"/>
      <c r="AL380" s="734"/>
      <c r="AM380" s="734"/>
      <c r="AN380" s="734"/>
      <c r="AO380" s="734"/>
      <c r="AP380" s="501"/>
      <c r="AQ380" s="501"/>
      <c r="AR380" s="501"/>
      <c r="AS380" s="501"/>
      <c r="AT380" s="501"/>
    </row>
    <row r="381" spans="1:46" ht="15.75" customHeight="1">
      <c r="A381" s="734"/>
      <c r="B381" s="735"/>
      <c r="C381" s="734"/>
      <c r="D381" s="734"/>
      <c r="E381" s="734"/>
      <c r="F381" s="734"/>
      <c r="G381" s="734"/>
      <c r="H381" s="734"/>
      <c r="I381" s="734"/>
      <c r="J381" s="734"/>
      <c r="K381" s="734"/>
      <c r="L381" s="734"/>
      <c r="M381" s="734"/>
      <c r="N381" s="734"/>
      <c r="O381" s="734"/>
      <c r="P381" s="734"/>
      <c r="Q381" s="734"/>
      <c r="R381" s="734"/>
      <c r="S381" s="734"/>
      <c r="T381" s="734"/>
      <c r="U381" s="734"/>
      <c r="V381" s="734"/>
      <c r="W381" s="734"/>
      <c r="X381" s="734"/>
      <c r="Y381" s="734"/>
      <c r="Z381" s="734"/>
      <c r="AA381" s="734"/>
      <c r="AB381" s="734"/>
      <c r="AC381" s="734"/>
      <c r="AD381" s="734"/>
      <c r="AE381" s="734"/>
      <c r="AF381" s="734"/>
      <c r="AG381" s="734"/>
      <c r="AH381" s="734"/>
      <c r="AI381" s="734"/>
      <c r="AJ381" s="734"/>
      <c r="AK381" s="734"/>
      <c r="AL381" s="734"/>
      <c r="AM381" s="734"/>
      <c r="AN381" s="734"/>
      <c r="AO381" s="734"/>
      <c r="AP381" s="501"/>
      <c r="AQ381" s="501"/>
      <c r="AR381" s="501"/>
      <c r="AS381" s="501"/>
      <c r="AT381" s="501"/>
    </row>
    <row r="382" spans="1:46" ht="15.75" customHeight="1">
      <c r="A382" s="734"/>
      <c r="B382" s="735"/>
      <c r="C382" s="734"/>
      <c r="D382" s="734"/>
      <c r="E382" s="734"/>
      <c r="F382" s="734"/>
      <c r="G382" s="734"/>
      <c r="H382" s="734"/>
      <c r="I382" s="734"/>
      <c r="J382" s="734"/>
      <c r="K382" s="734"/>
      <c r="L382" s="734"/>
      <c r="M382" s="734"/>
      <c r="N382" s="734"/>
      <c r="O382" s="734"/>
      <c r="P382" s="734"/>
      <c r="Q382" s="734"/>
      <c r="R382" s="734"/>
      <c r="S382" s="734"/>
      <c r="T382" s="734"/>
      <c r="U382" s="734"/>
      <c r="V382" s="734"/>
      <c r="W382" s="734"/>
      <c r="X382" s="734"/>
      <c r="Y382" s="734"/>
      <c r="Z382" s="734"/>
      <c r="AA382" s="734"/>
      <c r="AB382" s="734"/>
      <c r="AC382" s="734"/>
      <c r="AD382" s="734"/>
      <c r="AE382" s="734"/>
      <c r="AF382" s="734"/>
      <c r="AG382" s="734"/>
      <c r="AH382" s="734"/>
      <c r="AI382" s="734"/>
      <c r="AJ382" s="734"/>
      <c r="AK382" s="734"/>
      <c r="AL382" s="734"/>
      <c r="AM382" s="734"/>
      <c r="AN382" s="734"/>
      <c r="AO382" s="734"/>
      <c r="AP382" s="501"/>
      <c r="AQ382" s="501"/>
      <c r="AR382" s="501"/>
      <c r="AS382" s="501"/>
      <c r="AT382" s="501"/>
    </row>
    <row r="383" spans="1:46" ht="15.75" customHeight="1">
      <c r="A383" s="734"/>
      <c r="B383" s="735"/>
      <c r="C383" s="734"/>
      <c r="D383" s="734"/>
      <c r="E383" s="734"/>
      <c r="F383" s="734"/>
      <c r="G383" s="734"/>
      <c r="H383" s="734"/>
      <c r="I383" s="734"/>
      <c r="J383" s="734"/>
      <c r="K383" s="734"/>
      <c r="L383" s="734"/>
      <c r="M383" s="734"/>
      <c r="N383" s="734"/>
      <c r="O383" s="734"/>
      <c r="P383" s="734"/>
      <c r="Q383" s="734"/>
      <c r="R383" s="734"/>
      <c r="S383" s="734"/>
      <c r="T383" s="734"/>
      <c r="U383" s="734"/>
      <c r="V383" s="734"/>
      <c r="W383" s="734"/>
      <c r="X383" s="734"/>
      <c r="Y383" s="734"/>
      <c r="Z383" s="734"/>
      <c r="AA383" s="734"/>
      <c r="AB383" s="734"/>
      <c r="AC383" s="734"/>
      <c r="AD383" s="734"/>
      <c r="AE383" s="734"/>
      <c r="AF383" s="734"/>
      <c r="AG383" s="734"/>
      <c r="AH383" s="734"/>
      <c r="AI383" s="734"/>
      <c r="AJ383" s="734"/>
      <c r="AK383" s="734"/>
      <c r="AL383" s="734"/>
      <c r="AM383" s="734"/>
      <c r="AN383" s="734"/>
      <c r="AO383" s="734"/>
      <c r="AP383" s="501"/>
      <c r="AQ383" s="501"/>
      <c r="AR383" s="501"/>
      <c r="AS383" s="501"/>
      <c r="AT383" s="501"/>
    </row>
    <row r="384" spans="1:46" ht="15.75" customHeight="1">
      <c r="A384" s="734"/>
      <c r="B384" s="735"/>
      <c r="C384" s="734"/>
      <c r="D384" s="734"/>
      <c r="E384" s="734"/>
      <c r="F384" s="734"/>
      <c r="G384" s="734"/>
      <c r="H384" s="734"/>
      <c r="I384" s="734"/>
      <c r="J384" s="734"/>
      <c r="K384" s="734"/>
      <c r="L384" s="734"/>
      <c r="M384" s="734"/>
      <c r="N384" s="734"/>
      <c r="O384" s="734"/>
      <c r="P384" s="734"/>
      <c r="Q384" s="734"/>
      <c r="R384" s="734"/>
      <c r="S384" s="734"/>
      <c r="T384" s="734"/>
      <c r="U384" s="734"/>
      <c r="V384" s="734"/>
      <c r="W384" s="734"/>
      <c r="X384" s="734"/>
      <c r="Y384" s="734"/>
      <c r="Z384" s="734"/>
      <c r="AA384" s="734"/>
      <c r="AB384" s="734"/>
      <c r="AC384" s="734"/>
      <c r="AD384" s="734"/>
      <c r="AE384" s="734"/>
      <c r="AF384" s="734"/>
      <c r="AG384" s="734"/>
      <c r="AH384" s="734"/>
      <c r="AI384" s="734"/>
      <c r="AJ384" s="734"/>
      <c r="AK384" s="734"/>
      <c r="AL384" s="734"/>
      <c r="AM384" s="734"/>
      <c r="AN384" s="734"/>
      <c r="AO384" s="734"/>
      <c r="AP384" s="501"/>
      <c r="AQ384" s="501"/>
      <c r="AR384" s="501"/>
      <c r="AS384" s="501"/>
      <c r="AT384" s="501"/>
    </row>
    <row r="385" spans="1:46" ht="15.75" customHeight="1">
      <c r="A385" s="734"/>
      <c r="B385" s="735"/>
      <c r="C385" s="734"/>
      <c r="D385" s="734"/>
      <c r="E385" s="734"/>
      <c r="F385" s="734"/>
      <c r="G385" s="734"/>
      <c r="H385" s="734"/>
      <c r="I385" s="734"/>
      <c r="J385" s="734"/>
      <c r="K385" s="734"/>
      <c r="L385" s="734"/>
      <c r="M385" s="734"/>
      <c r="N385" s="734"/>
      <c r="O385" s="734"/>
      <c r="P385" s="734"/>
      <c r="Q385" s="734"/>
      <c r="R385" s="734"/>
      <c r="S385" s="734"/>
      <c r="T385" s="734"/>
      <c r="U385" s="734"/>
      <c r="V385" s="734"/>
      <c r="W385" s="734"/>
      <c r="X385" s="734"/>
      <c r="Y385" s="734"/>
      <c r="Z385" s="734"/>
      <c r="AA385" s="734"/>
      <c r="AB385" s="734"/>
      <c r="AC385" s="734"/>
      <c r="AD385" s="734"/>
      <c r="AE385" s="734"/>
      <c r="AF385" s="734"/>
      <c r="AG385" s="734"/>
      <c r="AH385" s="734"/>
      <c r="AI385" s="734"/>
      <c r="AJ385" s="734"/>
      <c r="AK385" s="734"/>
      <c r="AL385" s="734"/>
      <c r="AM385" s="734"/>
      <c r="AN385" s="734"/>
      <c r="AO385" s="734"/>
      <c r="AP385" s="501"/>
      <c r="AQ385" s="501"/>
      <c r="AR385" s="501"/>
      <c r="AS385" s="501"/>
      <c r="AT385" s="501"/>
    </row>
    <row r="386" spans="1:46" ht="15.75" customHeight="1">
      <c r="A386" s="734"/>
      <c r="B386" s="735"/>
      <c r="C386" s="734"/>
      <c r="D386" s="734"/>
      <c r="E386" s="734"/>
      <c r="F386" s="734"/>
      <c r="G386" s="734"/>
      <c r="H386" s="734"/>
      <c r="I386" s="734"/>
      <c r="J386" s="734"/>
      <c r="K386" s="734"/>
      <c r="L386" s="734"/>
      <c r="M386" s="734"/>
      <c r="N386" s="734"/>
      <c r="O386" s="734"/>
      <c r="P386" s="734"/>
      <c r="Q386" s="734"/>
      <c r="R386" s="734"/>
      <c r="S386" s="734"/>
      <c r="T386" s="734"/>
      <c r="U386" s="734"/>
      <c r="V386" s="734"/>
      <c r="W386" s="734"/>
      <c r="X386" s="734"/>
      <c r="Y386" s="734"/>
      <c r="Z386" s="734"/>
      <c r="AA386" s="734"/>
      <c r="AB386" s="734"/>
      <c r="AC386" s="734"/>
      <c r="AD386" s="734"/>
      <c r="AE386" s="734"/>
      <c r="AF386" s="734"/>
      <c r="AG386" s="734"/>
      <c r="AH386" s="734"/>
      <c r="AI386" s="734"/>
      <c r="AJ386" s="734"/>
      <c r="AK386" s="734"/>
      <c r="AL386" s="734"/>
      <c r="AM386" s="734"/>
      <c r="AN386" s="734"/>
      <c r="AO386" s="734"/>
      <c r="AP386" s="501"/>
      <c r="AQ386" s="501"/>
      <c r="AR386" s="501"/>
      <c r="AS386" s="501"/>
      <c r="AT386" s="501"/>
    </row>
    <row r="387" spans="1:46" ht="15.75" customHeight="1">
      <c r="A387" s="734"/>
      <c r="B387" s="735"/>
      <c r="C387" s="734"/>
      <c r="D387" s="734"/>
      <c r="E387" s="734"/>
      <c r="F387" s="734"/>
      <c r="G387" s="734"/>
      <c r="H387" s="734"/>
      <c r="I387" s="734"/>
      <c r="J387" s="734"/>
      <c r="K387" s="734"/>
      <c r="L387" s="734"/>
      <c r="M387" s="734"/>
      <c r="N387" s="734"/>
      <c r="O387" s="734"/>
      <c r="P387" s="734"/>
      <c r="Q387" s="734"/>
      <c r="R387" s="734"/>
      <c r="S387" s="734"/>
      <c r="T387" s="734"/>
      <c r="U387" s="734"/>
      <c r="V387" s="734"/>
      <c r="W387" s="734"/>
      <c r="X387" s="734"/>
      <c r="Y387" s="734"/>
      <c r="Z387" s="734"/>
      <c r="AA387" s="734"/>
      <c r="AB387" s="734"/>
      <c r="AC387" s="734"/>
      <c r="AD387" s="734"/>
      <c r="AE387" s="734"/>
      <c r="AF387" s="734"/>
      <c r="AG387" s="734"/>
      <c r="AH387" s="734"/>
      <c r="AI387" s="734"/>
      <c r="AJ387" s="734"/>
      <c r="AK387" s="734"/>
      <c r="AL387" s="734"/>
      <c r="AM387" s="734"/>
      <c r="AN387" s="734"/>
      <c r="AO387" s="734"/>
      <c r="AP387" s="501"/>
      <c r="AQ387" s="501"/>
      <c r="AR387" s="501"/>
      <c r="AS387" s="501"/>
      <c r="AT387" s="501"/>
    </row>
    <row r="388" spans="1:46" ht="15.75" customHeight="1">
      <c r="A388" s="734"/>
      <c r="B388" s="735"/>
      <c r="C388" s="734"/>
      <c r="D388" s="734"/>
      <c r="E388" s="734"/>
      <c r="F388" s="734"/>
      <c r="G388" s="734"/>
      <c r="H388" s="734"/>
      <c r="I388" s="734"/>
      <c r="J388" s="734"/>
      <c r="K388" s="734"/>
      <c r="L388" s="734"/>
      <c r="M388" s="734"/>
      <c r="N388" s="734"/>
      <c r="O388" s="734"/>
      <c r="P388" s="734"/>
      <c r="Q388" s="734"/>
      <c r="R388" s="734"/>
      <c r="S388" s="734"/>
      <c r="T388" s="734"/>
      <c r="U388" s="734"/>
      <c r="V388" s="734"/>
      <c r="W388" s="734"/>
      <c r="X388" s="734"/>
      <c r="Y388" s="734"/>
      <c r="Z388" s="734"/>
      <c r="AA388" s="734"/>
      <c r="AB388" s="734"/>
      <c r="AC388" s="734"/>
      <c r="AD388" s="734"/>
      <c r="AE388" s="734"/>
      <c r="AF388" s="734"/>
      <c r="AG388" s="734"/>
      <c r="AH388" s="734"/>
      <c r="AI388" s="734"/>
      <c r="AJ388" s="734"/>
      <c r="AK388" s="734"/>
      <c r="AL388" s="734"/>
      <c r="AM388" s="734"/>
      <c r="AN388" s="734"/>
      <c r="AO388" s="734"/>
      <c r="AP388" s="501"/>
      <c r="AQ388" s="501"/>
      <c r="AR388" s="501"/>
      <c r="AS388" s="501"/>
      <c r="AT388" s="501"/>
    </row>
    <row r="389" spans="1:46" ht="15.75" customHeight="1">
      <c r="A389" s="734"/>
      <c r="B389" s="735"/>
      <c r="C389" s="734"/>
      <c r="D389" s="734"/>
      <c r="E389" s="734"/>
      <c r="F389" s="734"/>
      <c r="G389" s="734"/>
      <c r="H389" s="734"/>
      <c r="I389" s="734"/>
      <c r="J389" s="734"/>
      <c r="K389" s="734"/>
      <c r="L389" s="734"/>
      <c r="M389" s="734"/>
      <c r="N389" s="734"/>
      <c r="O389" s="734"/>
      <c r="P389" s="734"/>
      <c r="Q389" s="734"/>
      <c r="R389" s="734"/>
      <c r="S389" s="734"/>
      <c r="T389" s="734"/>
      <c r="U389" s="734"/>
      <c r="V389" s="734"/>
      <c r="W389" s="734"/>
      <c r="X389" s="734"/>
      <c r="Y389" s="734"/>
      <c r="Z389" s="734"/>
      <c r="AA389" s="734"/>
      <c r="AB389" s="734"/>
      <c r="AC389" s="734"/>
      <c r="AD389" s="734"/>
      <c r="AE389" s="734"/>
      <c r="AF389" s="734"/>
      <c r="AG389" s="734"/>
      <c r="AH389" s="734"/>
      <c r="AI389" s="734"/>
      <c r="AJ389" s="734"/>
      <c r="AK389" s="734"/>
      <c r="AL389" s="734"/>
      <c r="AM389" s="734"/>
      <c r="AN389" s="734"/>
      <c r="AO389" s="734"/>
      <c r="AP389" s="501"/>
      <c r="AQ389" s="501"/>
      <c r="AR389" s="501"/>
      <c r="AS389" s="501"/>
      <c r="AT389" s="501"/>
    </row>
    <row r="390" spans="1:46" ht="15.75" customHeight="1">
      <c r="A390" s="734"/>
      <c r="B390" s="735"/>
      <c r="C390" s="734"/>
      <c r="D390" s="734"/>
      <c r="E390" s="734"/>
      <c r="F390" s="734"/>
      <c r="G390" s="734"/>
      <c r="H390" s="734"/>
      <c r="I390" s="734"/>
      <c r="J390" s="734"/>
      <c r="K390" s="734"/>
      <c r="L390" s="734"/>
      <c r="M390" s="734"/>
      <c r="N390" s="734"/>
      <c r="O390" s="734"/>
      <c r="P390" s="734"/>
      <c r="Q390" s="734"/>
      <c r="R390" s="734"/>
      <c r="S390" s="734"/>
      <c r="T390" s="734"/>
      <c r="U390" s="734"/>
      <c r="V390" s="734"/>
      <c r="W390" s="734"/>
      <c r="X390" s="734"/>
      <c r="Y390" s="734"/>
      <c r="Z390" s="734"/>
      <c r="AA390" s="734"/>
      <c r="AB390" s="734"/>
      <c r="AC390" s="734"/>
      <c r="AD390" s="734"/>
      <c r="AE390" s="734"/>
      <c r="AF390" s="734"/>
      <c r="AG390" s="734"/>
      <c r="AH390" s="734"/>
      <c r="AI390" s="734"/>
      <c r="AJ390" s="734"/>
      <c r="AK390" s="734"/>
      <c r="AL390" s="734"/>
      <c r="AM390" s="734"/>
      <c r="AN390" s="734"/>
      <c r="AO390" s="734"/>
      <c r="AP390" s="501"/>
      <c r="AQ390" s="501"/>
      <c r="AR390" s="501"/>
      <c r="AS390" s="501"/>
      <c r="AT390" s="501"/>
    </row>
    <row r="391" spans="1:46" ht="15.75" customHeight="1">
      <c r="A391" s="734"/>
      <c r="B391" s="735"/>
      <c r="C391" s="734"/>
      <c r="D391" s="734"/>
      <c r="E391" s="734"/>
      <c r="F391" s="734"/>
      <c r="G391" s="734"/>
      <c r="H391" s="734"/>
      <c r="I391" s="734"/>
      <c r="J391" s="734"/>
      <c r="K391" s="734"/>
      <c r="L391" s="734"/>
      <c r="M391" s="734"/>
      <c r="N391" s="734"/>
      <c r="O391" s="734"/>
      <c r="P391" s="734"/>
      <c r="Q391" s="734"/>
      <c r="R391" s="734"/>
      <c r="S391" s="734"/>
      <c r="T391" s="734"/>
      <c r="U391" s="734"/>
      <c r="V391" s="734"/>
      <c r="W391" s="734"/>
      <c r="X391" s="734"/>
      <c r="Y391" s="734"/>
      <c r="Z391" s="734"/>
      <c r="AA391" s="734"/>
      <c r="AB391" s="734"/>
      <c r="AC391" s="734"/>
      <c r="AD391" s="734"/>
      <c r="AE391" s="734"/>
      <c r="AF391" s="734"/>
      <c r="AG391" s="734"/>
      <c r="AH391" s="734"/>
      <c r="AI391" s="734"/>
      <c r="AJ391" s="734"/>
      <c r="AK391" s="734"/>
      <c r="AL391" s="734"/>
      <c r="AM391" s="734"/>
      <c r="AN391" s="734"/>
      <c r="AO391" s="734"/>
      <c r="AP391" s="501"/>
      <c r="AQ391" s="501"/>
      <c r="AR391" s="501"/>
      <c r="AS391" s="501"/>
      <c r="AT391" s="501"/>
    </row>
    <row r="392" spans="1:46" ht="15.75" customHeight="1">
      <c r="A392" s="734"/>
      <c r="B392" s="735"/>
      <c r="C392" s="734"/>
      <c r="D392" s="734"/>
      <c r="E392" s="734"/>
      <c r="F392" s="734"/>
      <c r="G392" s="734"/>
      <c r="H392" s="734"/>
      <c r="I392" s="734"/>
      <c r="J392" s="734"/>
      <c r="K392" s="734"/>
      <c r="L392" s="734"/>
      <c r="M392" s="734"/>
      <c r="N392" s="734"/>
      <c r="O392" s="734"/>
      <c r="P392" s="734"/>
      <c r="Q392" s="734"/>
      <c r="R392" s="734"/>
      <c r="S392" s="734"/>
      <c r="T392" s="734"/>
      <c r="U392" s="734"/>
      <c r="V392" s="734"/>
      <c r="W392" s="734"/>
      <c r="X392" s="734"/>
      <c r="Y392" s="734"/>
      <c r="Z392" s="734"/>
      <c r="AA392" s="734"/>
      <c r="AB392" s="734"/>
      <c r="AC392" s="734"/>
      <c r="AD392" s="734"/>
      <c r="AE392" s="734"/>
      <c r="AF392" s="734"/>
      <c r="AG392" s="734"/>
      <c r="AH392" s="734"/>
      <c r="AI392" s="734"/>
      <c r="AJ392" s="734"/>
      <c r="AK392" s="734"/>
      <c r="AL392" s="734"/>
      <c r="AM392" s="734"/>
      <c r="AN392" s="734"/>
      <c r="AO392" s="734"/>
      <c r="AP392" s="501"/>
      <c r="AQ392" s="501"/>
      <c r="AR392" s="501"/>
      <c r="AS392" s="501"/>
      <c r="AT392" s="501"/>
    </row>
    <row r="393" spans="1:46" ht="15.75" customHeight="1">
      <c r="A393" s="734"/>
      <c r="B393" s="735"/>
      <c r="C393" s="734"/>
      <c r="D393" s="734"/>
      <c r="E393" s="734"/>
      <c r="F393" s="734"/>
      <c r="G393" s="734"/>
      <c r="H393" s="734"/>
      <c r="I393" s="734"/>
      <c r="J393" s="734"/>
      <c r="K393" s="734"/>
      <c r="L393" s="734"/>
      <c r="M393" s="734"/>
      <c r="N393" s="734"/>
      <c r="O393" s="734"/>
      <c r="P393" s="734"/>
      <c r="Q393" s="734"/>
      <c r="R393" s="734"/>
      <c r="S393" s="734"/>
      <c r="T393" s="734"/>
      <c r="U393" s="734"/>
      <c r="V393" s="734"/>
      <c r="W393" s="734"/>
      <c r="X393" s="734"/>
      <c r="Y393" s="734"/>
      <c r="Z393" s="734"/>
      <c r="AA393" s="734"/>
      <c r="AB393" s="734"/>
      <c r="AC393" s="734"/>
      <c r="AD393" s="734"/>
      <c r="AE393" s="734"/>
      <c r="AF393" s="734"/>
      <c r="AG393" s="734"/>
      <c r="AH393" s="734"/>
      <c r="AI393" s="734"/>
      <c r="AJ393" s="734"/>
      <c r="AK393" s="734"/>
      <c r="AL393" s="734"/>
      <c r="AM393" s="734"/>
      <c r="AN393" s="734"/>
      <c r="AO393" s="734"/>
      <c r="AP393" s="501"/>
      <c r="AQ393" s="501"/>
      <c r="AR393" s="501"/>
      <c r="AS393" s="501"/>
      <c r="AT393" s="501"/>
    </row>
    <row r="394" spans="1:46" ht="15.75" customHeight="1">
      <c r="A394" s="734"/>
      <c r="B394" s="735"/>
      <c r="C394" s="734"/>
      <c r="D394" s="734"/>
      <c r="E394" s="734"/>
      <c r="F394" s="734"/>
      <c r="G394" s="734"/>
      <c r="H394" s="734"/>
      <c r="I394" s="734"/>
      <c r="J394" s="734"/>
      <c r="K394" s="734"/>
      <c r="L394" s="734"/>
      <c r="M394" s="734"/>
      <c r="N394" s="734"/>
      <c r="O394" s="734"/>
      <c r="P394" s="734"/>
      <c r="Q394" s="734"/>
      <c r="R394" s="734"/>
      <c r="S394" s="734"/>
      <c r="T394" s="734"/>
      <c r="U394" s="734"/>
      <c r="V394" s="734"/>
      <c r="W394" s="734"/>
      <c r="X394" s="734"/>
      <c r="Y394" s="734"/>
      <c r="Z394" s="734"/>
      <c r="AA394" s="734"/>
      <c r="AB394" s="734"/>
      <c r="AC394" s="734"/>
      <c r="AD394" s="734"/>
      <c r="AE394" s="734"/>
      <c r="AF394" s="734"/>
      <c r="AG394" s="734"/>
      <c r="AH394" s="734"/>
      <c r="AI394" s="734"/>
      <c r="AJ394" s="734"/>
      <c r="AK394" s="734"/>
      <c r="AL394" s="734"/>
      <c r="AM394" s="734"/>
      <c r="AN394" s="734"/>
      <c r="AO394" s="734"/>
      <c r="AP394" s="501"/>
      <c r="AQ394" s="501"/>
      <c r="AR394" s="501"/>
      <c r="AS394" s="501"/>
      <c r="AT394" s="501"/>
    </row>
    <row r="395" spans="1:46" ht="15.75" customHeight="1">
      <c r="A395" s="734"/>
      <c r="B395" s="735"/>
      <c r="C395" s="734"/>
      <c r="D395" s="734"/>
      <c r="E395" s="734"/>
      <c r="F395" s="734"/>
      <c r="G395" s="734"/>
      <c r="H395" s="734"/>
      <c r="I395" s="734"/>
      <c r="J395" s="734"/>
      <c r="K395" s="734"/>
      <c r="L395" s="734"/>
      <c r="M395" s="734"/>
      <c r="N395" s="734"/>
      <c r="O395" s="734"/>
      <c r="P395" s="734"/>
      <c r="Q395" s="734"/>
      <c r="R395" s="734"/>
      <c r="S395" s="734"/>
      <c r="T395" s="734"/>
      <c r="U395" s="734"/>
      <c r="V395" s="734"/>
      <c r="W395" s="734"/>
      <c r="X395" s="734"/>
      <c r="Y395" s="734"/>
      <c r="Z395" s="734"/>
      <c r="AA395" s="734"/>
      <c r="AB395" s="734"/>
      <c r="AC395" s="734"/>
      <c r="AD395" s="734"/>
      <c r="AE395" s="734"/>
      <c r="AF395" s="734"/>
      <c r="AG395" s="734"/>
      <c r="AH395" s="734"/>
      <c r="AI395" s="734"/>
      <c r="AJ395" s="734"/>
      <c r="AK395" s="734"/>
      <c r="AL395" s="734"/>
      <c r="AM395" s="734"/>
      <c r="AN395" s="734"/>
      <c r="AO395" s="734"/>
      <c r="AP395" s="501"/>
      <c r="AQ395" s="501"/>
      <c r="AR395" s="501"/>
      <c r="AS395" s="501"/>
      <c r="AT395" s="501"/>
    </row>
    <row r="396" spans="1:46" ht="15.75" customHeight="1">
      <c r="A396" s="734"/>
      <c r="B396" s="735"/>
      <c r="C396" s="734"/>
      <c r="D396" s="734"/>
      <c r="E396" s="734"/>
      <c r="F396" s="734"/>
      <c r="G396" s="734"/>
      <c r="H396" s="734"/>
      <c r="I396" s="734"/>
      <c r="J396" s="734"/>
      <c r="K396" s="734"/>
      <c r="L396" s="734"/>
      <c r="M396" s="734"/>
      <c r="N396" s="734"/>
      <c r="O396" s="734"/>
      <c r="P396" s="734"/>
      <c r="Q396" s="734"/>
      <c r="R396" s="734"/>
      <c r="S396" s="734"/>
      <c r="T396" s="734"/>
      <c r="U396" s="734"/>
      <c r="V396" s="734"/>
      <c r="W396" s="734"/>
      <c r="X396" s="734"/>
      <c r="Y396" s="734"/>
      <c r="Z396" s="734"/>
      <c r="AA396" s="734"/>
      <c r="AB396" s="734"/>
      <c r="AC396" s="734"/>
      <c r="AD396" s="734"/>
      <c r="AE396" s="734"/>
      <c r="AF396" s="734"/>
      <c r="AG396" s="734"/>
      <c r="AH396" s="734"/>
      <c r="AI396" s="734"/>
      <c r="AJ396" s="734"/>
      <c r="AK396" s="734"/>
      <c r="AL396" s="734"/>
      <c r="AM396" s="734"/>
      <c r="AN396" s="734"/>
      <c r="AO396" s="734"/>
      <c r="AP396" s="501"/>
      <c r="AQ396" s="501"/>
      <c r="AR396" s="501"/>
      <c r="AS396" s="501"/>
      <c r="AT396" s="501"/>
    </row>
    <row r="397" spans="1:46" ht="15.75" customHeight="1">
      <c r="A397" s="734"/>
      <c r="B397" s="735"/>
      <c r="C397" s="734"/>
      <c r="D397" s="734"/>
      <c r="E397" s="734"/>
      <c r="F397" s="734"/>
      <c r="G397" s="734"/>
      <c r="H397" s="734"/>
      <c r="I397" s="734"/>
      <c r="J397" s="734"/>
      <c r="K397" s="734"/>
      <c r="L397" s="734"/>
      <c r="M397" s="734"/>
      <c r="N397" s="734"/>
      <c r="O397" s="734"/>
      <c r="P397" s="734"/>
      <c r="Q397" s="734"/>
      <c r="R397" s="734"/>
      <c r="S397" s="734"/>
      <c r="T397" s="734"/>
      <c r="U397" s="734"/>
      <c r="V397" s="734"/>
      <c r="W397" s="734"/>
      <c r="X397" s="734"/>
      <c r="Y397" s="734"/>
      <c r="Z397" s="734"/>
      <c r="AA397" s="734"/>
      <c r="AB397" s="734"/>
      <c r="AC397" s="734"/>
      <c r="AD397" s="734"/>
      <c r="AE397" s="734"/>
      <c r="AF397" s="734"/>
      <c r="AG397" s="734"/>
      <c r="AH397" s="734"/>
      <c r="AI397" s="734"/>
      <c r="AJ397" s="734"/>
      <c r="AK397" s="734"/>
      <c r="AL397" s="734"/>
      <c r="AM397" s="734"/>
      <c r="AN397" s="734"/>
      <c r="AO397" s="734"/>
      <c r="AP397" s="501"/>
      <c r="AQ397" s="501"/>
      <c r="AR397" s="501"/>
      <c r="AS397" s="501"/>
      <c r="AT397" s="501"/>
    </row>
    <row r="398" spans="1:46" ht="15.75" customHeight="1">
      <c r="A398" s="734"/>
      <c r="B398" s="735"/>
      <c r="C398" s="734"/>
      <c r="D398" s="734"/>
      <c r="E398" s="734"/>
      <c r="F398" s="734"/>
      <c r="G398" s="734"/>
      <c r="H398" s="734"/>
      <c r="I398" s="734"/>
      <c r="J398" s="734"/>
      <c r="K398" s="734"/>
      <c r="L398" s="734"/>
      <c r="M398" s="734"/>
      <c r="N398" s="734"/>
      <c r="O398" s="734"/>
      <c r="P398" s="734"/>
      <c r="Q398" s="734"/>
      <c r="R398" s="734"/>
      <c r="S398" s="734"/>
      <c r="T398" s="734"/>
      <c r="U398" s="734"/>
      <c r="V398" s="734"/>
      <c r="W398" s="734"/>
      <c r="X398" s="734"/>
      <c r="Y398" s="734"/>
      <c r="Z398" s="734"/>
      <c r="AA398" s="734"/>
      <c r="AB398" s="734"/>
      <c r="AC398" s="734"/>
      <c r="AD398" s="734"/>
      <c r="AE398" s="734"/>
      <c r="AF398" s="734"/>
      <c r="AG398" s="734"/>
      <c r="AH398" s="734"/>
      <c r="AI398" s="734"/>
      <c r="AJ398" s="734"/>
      <c r="AK398" s="734"/>
      <c r="AL398" s="734"/>
      <c r="AM398" s="734"/>
      <c r="AN398" s="734"/>
      <c r="AO398" s="734"/>
      <c r="AP398" s="501"/>
      <c r="AQ398" s="501"/>
      <c r="AR398" s="501"/>
      <c r="AS398" s="501"/>
      <c r="AT398" s="501"/>
    </row>
    <row r="399" spans="1:46" ht="15.75" customHeight="1">
      <c r="A399" s="734"/>
      <c r="B399" s="735"/>
      <c r="C399" s="734"/>
      <c r="D399" s="734"/>
      <c r="E399" s="734"/>
      <c r="F399" s="734"/>
      <c r="G399" s="734"/>
      <c r="H399" s="734"/>
      <c r="I399" s="734"/>
      <c r="J399" s="734"/>
      <c r="K399" s="734"/>
      <c r="L399" s="734"/>
      <c r="M399" s="734"/>
      <c r="N399" s="734"/>
      <c r="O399" s="734"/>
      <c r="P399" s="734"/>
      <c r="Q399" s="734"/>
      <c r="R399" s="734"/>
      <c r="S399" s="734"/>
      <c r="T399" s="734"/>
      <c r="U399" s="734"/>
      <c r="V399" s="734"/>
      <c r="W399" s="734"/>
      <c r="X399" s="734"/>
      <c r="Y399" s="734"/>
      <c r="Z399" s="734"/>
      <c r="AA399" s="734"/>
      <c r="AB399" s="734"/>
      <c r="AC399" s="734"/>
      <c r="AD399" s="734"/>
      <c r="AE399" s="734"/>
      <c r="AF399" s="734"/>
      <c r="AG399" s="734"/>
      <c r="AH399" s="734"/>
      <c r="AI399" s="734"/>
      <c r="AJ399" s="734"/>
      <c r="AK399" s="734"/>
      <c r="AL399" s="734"/>
      <c r="AM399" s="734"/>
      <c r="AN399" s="734"/>
      <c r="AO399" s="734"/>
      <c r="AP399" s="501"/>
      <c r="AQ399" s="501"/>
      <c r="AR399" s="501"/>
      <c r="AS399" s="501"/>
      <c r="AT399" s="501"/>
    </row>
    <row r="400" spans="1:46" ht="15.75" customHeight="1">
      <c r="A400" s="734"/>
      <c r="B400" s="735"/>
      <c r="C400" s="734"/>
      <c r="D400" s="734"/>
      <c r="E400" s="734"/>
      <c r="F400" s="734"/>
      <c r="G400" s="734"/>
      <c r="H400" s="734"/>
      <c r="I400" s="734"/>
      <c r="J400" s="734"/>
      <c r="K400" s="734"/>
      <c r="L400" s="734"/>
      <c r="M400" s="734"/>
      <c r="N400" s="734"/>
      <c r="O400" s="734"/>
      <c r="P400" s="734"/>
      <c r="Q400" s="734"/>
      <c r="R400" s="734"/>
      <c r="S400" s="734"/>
      <c r="T400" s="734"/>
      <c r="U400" s="734"/>
      <c r="V400" s="734"/>
      <c r="W400" s="734"/>
      <c r="X400" s="734"/>
      <c r="Y400" s="734"/>
      <c r="Z400" s="734"/>
      <c r="AA400" s="734"/>
      <c r="AB400" s="734"/>
      <c r="AC400" s="734"/>
      <c r="AD400" s="734"/>
      <c r="AE400" s="734"/>
      <c r="AF400" s="734"/>
      <c r="AG400" s="734"/>
      <c r="AH400" s="734"/>
      <c r="AI400" s="734"/>
      <c r="AJ400" s="734"/>
      <c r="AK400" s="734"/>
      <c r="AL400" s="734"/>
      <c r="AM400" s="734"/>
      <c r="AN400" s="734"/>
      <c r="AO400" s="734"/>
      <c r="AP400" s="501"/>
      <c r="AQ400" s="501"/>
      <c r="AR400" s="501"/>
      <c r="AS400" s="501"/>
      <c r="AT400" s="501"/>
    </row>
    <row r="401" spans="1:46" ht="15.75" customHeight="1">
      <c r="A401" s="734"/>
      <c r="B401" s="735"/>
      <c r="C401" s="734"/>
      <c r="D401" s="734"/>
      <c r="E401" s="734"/>
      <c r="F401" s="734"/>
      <c r="G401" s="734"/>
      <c r="H401" s="734"/>
      <c r="I401" s="734"/>
      <c r="J401" s="734"/>
      <c r="K401" s="734"/>
      <c r="L401" s="734"/>
      <c r="M401" s="734"/>
      <c r="N401" s="734"/>
      <c r="O401" s="734"/>
      <c r="P401" s="734"/>
      <c r="Q401" s="734"/>
      <c r="R401" s="734"/>
      <c r="S401" s="734"/>
      <c r="T401" s="734"/>
      <c r="U401" s="734"/>
      <c r="V401" s="734"/>
      <c r="W401" s="734"/>
      <c r="X401" s="734"/>
      <c r="Y401" s="734"/>
      <c r="Z401" s="734"/>
      <c r="AA401" s="734"/>
      <c r="AB401" s="734"/>
      <c r="AC401" s="734"/>
      <c r="AD401" s="734"/>
      <c r="AE401" s="734"/>
      <c r="AF401" s="734"/>
      <c r="AG401" s="734"/>
      <c r="AH401" s="734"/>
      <c r="AI401" s="734"/>
      <c r="AJ401" s="734"/>
      <c r="AK401" s="734"/>
      <c r="AL401" s="734"/>
      <c r="AM401" s="734"/>
      <c r="AN401" s="734"/>
      <c r="AO401" s="734"/>
      <c r="AP401" s="501"/>
      <c r="AQ401" s="501"/>
      <c r="AR401" s="501"/>
      <c r="AS401" s="501"/>
      <c r="AT401" s="501"/>
    </row>
    <row r="402" spans="1:46" ht="15.75" customHeight="1">
      <c r="A402" s="734"/>
      <c r="B402" s="735"/>
      <c r="C402" s="734"/>
      <c r="D402" s="734"/>
      <c r="E402" s="734"/>
      <c r="F402" s="734"/>
      <c r="G402" s="734"/>
      <c r="H402" s="734"/>
      <c r="I402" s="734"/>
      <c r="J402" s="734"/>
      <c r="K402" s="734"/>
      <c r="L402" s="734"/>
      <c r="M402" s="734"/>
      <c r="N402" s="734"/>
      <c r="O402" s="734"/>
      <c r="P402" s="734"/>
      <c r="Q402" s="734"/>
      <c r="R402" s="734"/>
      <c r="S402" s="734"/>
      <c r="T402" s="734"/>
      <c r="U402" s="734"/>
      <c r="V402" s="734"/>
      <c r="W402" s="734"/>
      <c r="X402" s="734"/>
      <c r="Y402" s="734"/>
      <c r="Z402" s="734"/>
      <c r="AA402" s="734"/>
      <c r="AB402" s="734"/>
      <c r="AC402" s="734"/>
      <c r="AD402" s="734"/>
      <c r="AE402" s="734"/>
      <c r="AF402" s="734"/>
      <c r="AG402" s="734"/>
      <c r="AH402" s="734"/>
      <c r="AI402" s="734"/>
      <c r="AJ402" s="734"/>
      <c r="AK402" s="734"/>
      <c r="AL402" s="734"/>
      <c r="AM402" s="734"/>
      <c r="AN402" s="734"/>
      <c r="AO402" s="734"/>
      <c r="AP402" s="501"/>
      <c r="AQ402" s="501"/>
      <c r="AR402" s="501"/>
      <c r="AS402" s="501"/>
      <c r="AT402" s="501"/>
    </row>
    <row r="403" spans="1:46" ht="15.75" customHeight="1">
      <c r="A403" s="734"/>
      <c r="B403" s="735"/>
      <c r="C403" s="734"/>
      <c r="D403" s="734"/>
      <c r="E403" s="734"/>
      <c r="F403" s="734"/>
      <c r="G403" s="734"/>
      <c r="H403" s="734"/>
      <c r="I403" s="734"/>
      <c r="J403" s="734"/>
      <c r="K403" s="734"/>
      <c r="L403" s="734"/>
      <c r="M403" s="734"/>
      <c r="N403" s="734"/>
      <c r="O403" s="734"/>
      <c r="P403" s="734"/>
      <c r="Q403" s="734"/>
      <c r="R403" s="734"/>
      <c r="S403" s="734"/>
      <c r="T403" s="734"/>
      <c r="U403" s="734"/>
      <c r="V403" s="734"/>
      <c r="W403" s="734"/>
      <c r="X403" s="734"/>
      <c r="Y403" s="734"/>
      <c r="Z403" s="734"/>
      <c r="AA403" s="734"/>
      <c r="AB403" s="734"/>
      <c r="AC403" s="734"/>
      <c r="AD403" s="734"/>
      <c r="AE403" s="734"/>
      <c r="AF403" s="734"/>
      <c r="AG403" s="734"/>
      <c r="AH403" s="734"/>
      <c r="AI403" s="734"/>
      <c r="AJ403" s="734"/>
      <c r="AK403" s="734"/>
      <c r="AL403" s="734"/>
      <c r="AM403" s="734"/>
      <c r="AN403" s="734"/>
      <c r="AO403" s="734"/>
      <c r="AP403" s="501"/>
      <c r="AQ403" s="501"/>
      <c r="AR403" s="501"/>
      <c r="AS403" s="501"/>
      <c r="AT403" s="501"/>
    </row>
    <row r="404" spans="1:46" ht="15.75" customHeight="1">
      <c r="A404" s="734"/>
      <c r="B404" s="735"/>
      <c r="C404" s="734"/>
      <c r="D404" s="734"/>
      <c r="E404" s="734"/>
      <c r="F404" s="734"/>
      <c r="G404" s="734"/>
      <c r="H404" s="734"/>
      <c r="I404" s="734"/>
      <c r="J404" s="734"/>
      <c r="K404" s="734"/>
      <c r="L404" s="734"/>
      <c r="M404" s="734"/>
      <c r="N404" s="734"/>
      <c r="O404" s="734"/>
      <c r="P404" s="734"/>
      <c r="Q404" s="734"/>
      <c r="R404" s="734"/>
      <c r="S404" s="734"/>
      <c r="T404" s="734"/>
      <c r="U404" s="734"/>
      <c r="V404" s="734"/>
      <c r="W404" s="734"/>
      <c r="X404" s="734"/>
      <c r="Y404" s="734"/>
      <c r="Z404" s="734"/>
      <c r="AA404" s="734"/>
      <c r="AB404" s="734"/>
      <c r="AC404" s="734"/>
      <c r="AD404" s="734"/>
      <c r="AE404" s="734"/>
      <c r="AF404" s="734"/>
      <c r="AG404" s="734"/>
      <c r="AH404" s="734"/>
      <c r="AI404" s="734"/>
      <c r="AJ404" s="734"/>
      <c r="AK404" s="734"/>
      <c r="AL404" s="734"/>
      <c r="AM404" s="734"/>
      <c r="AN404" s="734"/>
      <c r="AO404" s="734"/>
      <c r="AP404" s="501"/>
      <c r="AQ404" s="501"/>
      <c r="AR404" s="501"/>
      <c r="AS404" s="501"/>
      <c r="AT404" s="501"/>
    </row>
    <row r="405" spans="1:46" ht="15.75" customHeight="1">
      <c r="A405" s="734"/>
      <c r="B405" s="735"/>
      <c r="C405" s="734"/>
      <c r="D405" s="734"/>
      <c r="E405" s="734"/>
      <c r="F405" s="734"/>
      <c r="G405" s="734"/>
      <c r="H405" s="734"/>
      <c r="I405" s="734"/>
      <c r="J405" s="734"/>
      <c r="K405" s="734"/>
      <c r="L405" s="734"/>
      <c r="M405" s="734"/>
      <c r="N405" s="734"/>
      <c r="O405" s="734"/>
      <c r="P405" s="734"/>
      <c r="Q405" s="734"/>
      <c r="R405" s="734"/>
      <c r="S405" s="734"/>
      <c r="T405" s="734"/>
      <c r="U405" s="734"/>
      <c r="V405" s="734"/>
      <c r="W405" s="734"/>
      <c r="X405" s="734"/>
      <c r="Y405" s="734"/>
      <c r="Z405" s="734"/>
      <c r="AA405" s="734"/>
      <c r="AB405" s="734"/>
      <c r="AC405" s="734"/>
      <c r="AD405" s="734"/>
      <c r="AE405" s="734"/>
      <c r="AF405" s="734"/>
      <c r="AG405" s="734"/>
      <c r="AH405" s="734"/>
      <c r="AI405" s="734"/>
      <c r="AJ405" s="734"/>
      <c r="AK405" s="734"/>
      <c r="AL405" s="734"/>
      <c r="AM405" s="734"/>
      <c r="AN405" s="734"/>
      <c r="AO405" s="734"/>
      <c r="AP405" s="501"/>
      <c r="AQ405" s="501"/>
      <c r="AR405" s="501"/>
      <c r="AS405" s="501"/>
      <c r="AT405" s="501"/>
    </row>
    <row r="406" spans="1:46" ht="15.75" customHeight="1">
      <c r="A406" s="734"/>
      <c r="B406" s="735"/>
      <c r="C406" s="734"/>
      <c r="D406" s="734"/>
      <c r="E406" s="734"/>
      <c r="F406" s="734"/>
      <c r="G406" s="734"/>
      <c r="H406" s="734"/>
      <c r="I406" s="734"/>
      <c r="J406" s="734"/>
      <c r="K406" s="734"/>
      <c r="L406" s="734"/>
      <c r="M406" s="734"/>
      <c r="N406" s="734"/>
      <c r="O406" s="734"/>
      <c r="P406" s="734"/>
      <c r="Q406" s="734"/>
      <c r="R406" s="734"/>
      <c r="S406" s="734"/>
      <c r="T406" s="734"/>
      <c r="U406" s="734"/>
      <c r="V406" s="734"/>
      <c r="W406" s="734"/>
      <c r="X406" s="734"/>
      <c r="Y406" s="734"/>
      <c r="Z406" s="734"/>
      <c r="AA406" s="734"/>
      <c r="AB406" s="734"/>
      <c r="AC406" s="734"/>
      <c r="AD406" s="734"/>
      <c r="AE406" s="734"/>
      <c r="AF406" s="734"/>
      <c r="AG406" s="734"/>
      <c r="AH406" s="734"/>
      <c r="AI406" s="734"/>
      <c r="AJ406" s="734"/>
      <c r="AK406" s="734"/>
      <c r="AL406" s="734"/>
      <c r="AM406" s="734"/>
      <c r="AN406" s="734"/>
      <c r="AO406" s="734"/>
      <c r="AP406" s="501"/>
      <c r="AQ406" s="501"/>
      <c r="AR406" s="501"/>
      <c r="AS406" s="501"/>
      <c r="AT406" s="501"/>
    </row>
    <row r="407" spans="1:46" ht="15.75" customHeight="1">
      <c r="A407" s="734"/>
      <c r="B407" s="735"/>
      <c r="C407" s="734"/>
      <c r="D407" s="734"/>
      <c r="E407" s="734"/>
      <c r="F407" s="734"/>
      <c r="G407" s="734"/>
      <c r="H407" s="734"/>
      <c r="I407" s="734"/>
      <c r="J407" s="734"/>
      <c r="K407" s="734"/>
      <c r="L407" s="734"/>
      <c r="M407" s="734"/>
      <c r="N407" s="734"/>
      <c r="O407" s="734"/>
      <c r="P407" s="734"/>
      <c r="Q407" s="734"/>
      <c r="R407" s="734"/>
      <c r="S407" s="734"/>
      <c r="T407" s="734"/>
      <c r="U407" s="734"/>
      <c r="V407" s="734"/>
      <c r="W407" s="734"/>
      <c r="X407" s="734"/>
      <c r="Y407" s="734"/>
      <c r="Z407" s="734"/>
      <c r="AA407" s="734"/>
      <c r="AB407" s="734"/>
      <c r="AC407" s="734"/>
      <c r="AD407" s="734"/>
      <c r="AE407" s="734"/>
      <c r="AF407" s="734"/>
      <c r="AG407" s="734"/>
      <c r="AH407" s="734"/>
      <c r="AI407" s="734"/>
      <c r="AJ407" s="734"/>
      <c r="AK407" s="734"/>
      <c r="AL407" s="734"/>
      <c r="AM407" s="734"/>
      <c r="AN407" s="734"/>
      <c r="AO407" s="734"/>
      <c r="AP407" s="501"/>
      <c r="AQ407" s="501"/>
      <c r="AR407" s="501"/>
      <c r="AS407" s="501"/>
      <c r="AT407" s="501"/>
    </row>
    <row r="408" spans="1:46" ht="15.75" customHeight="1">
      <c r="A408" s="734"/>
      <c r="B408" s="735"/>
      <c r="C408" s="734"/>
      <c r="D408" s="734"/>
      <c r="E408" s="734"/>
      <c r="F408" s="734"/>
      <c r="G408" s="734"/>
      <c r="H408" s="734"/>
      <c r="I408" s="734"/>
      <c r="J408" s="734"/>
      <c r="K408" s="734"/>
      <c r="L408" s="734"/>
      <c r="M408" s="734"/>
      <c r="N408" s="734"/>
      <c r="O408" s="734"/>
      <c r="P408" s="734"/>
      <c r="Q408" s="734"/>
      <c r="R408" s="734"/>
      <c r="S408" s="734"/>
      <c r="T408" s="734"/>
      <c r="U408" s="734"/>
      <c r="V408" s="734"/>
      <c r="W408" s="734"/>
      <c r="X408" s="734"/>
      <c r="Y408" s="734"/>
      <c r="Z408" s="734"/>
      <c r="AA408" s="734"/>
      <c r="AB408" s="734"/>
      <c r="AC408" s="734"/>
      <c r="AD408" s="734"/>
      <c r="AE408" s="734"/>
      <c r="AF408" s="734"/>
      <c r="AG408" s="734"/>
      <c r="AH408" s="734"/>
      <c r="AI408" s="734"/>
      <c r="AJ408" s="734"/>
      <c r="AK408" s="734"/>
      <c r="AL408" s="734"/>
      <c r="AM408" s="734"/>
      <c r="AN408" s="734"/>
      <c r="AO408" s="734"/>
      <c r="AP408" s="501"/>
      <c r="AQ408" s="501"/>
      <c r="AR408" s="501"/>
      <c r="AS408" s="501"/>
      <c r="AT408" s="501"/>
    </row>
    <row r="409" spans="1:46" ht="15" customHeight="1">
      <c r="A409" s="734"/>
      <c r="B409" s="735"/>
      <c r="C409" s="734"/>
      <c r="D409" s="734"/>
      <c r="E409" s="501"/>
      <c r="F409" s="501"/>
      <c r="G409" s="501"/>
      <c r="H409" s="501"/>
      <c r="I409" s="734"/>
      <c r="J409" s="734"/>
      <c r="K409" s="734"/>
      <c r="L409" s="501"/>
      <c r="M409" s="501"/>
      <c r="N409" s="501"/>
      <c r="O409" s="501"/>
      <c r="P409" s="501"/>
      <c r="Q409" s="501"/>
      <c r="R409" s="501"/>
      <c r="S409" s="501"/>
      <c r="T409" s="501"/>
      <c r="U409" s="501"/>
      <c r="V409" s="501"/>
      <c r="W409" s="501"/>
      <c r="X409" s="501"/>
      <c r="Y409" s="501"/>
      <c r="Z409" s="501"/>
      <c r="AA409" s="501"/>
      <c r="AB409" s="501"/>
      <c r="AC409" s="501"/>
      <c r="AD409" s="501"/>
      <c r="AE409" s="501"/>
      <c r="AF409" s="501"/>
      <c r="AG409" s="501"/>
      <c r="AH409" s="501"/>
      <c r="AI409" s="501"/>
      <c r="AJ409" s="501"/>
      <c r="AK409" s="501"/>
      <c r="AL409" s="501"/>
      <c r="AM409" s="501"/>
      <c r="AN409" s="501"/>
      <c r="AO409" s="501"/>
      <c r="AP409" s="501"/>
      <c r="AQ409" s="501"/>
      <c r="AR409" s="501"/>
      <c r="AS409" s="501"/>
      <c r="AT409" s="501"/>
    </row>
    <row r="410" spans="1:46" ht="15" customHeight="1">
      <c r="A410" s="734"/>
      <c r="B410" s="735"/>
      <c r="C410" s="734"/>
      <c r="D410" s="734"/>
      <c r="E410" s="501"/>
      <c r="F410" s="501"/>
      <c r="G410" s="501"/>
      <c r="H410" s="501"/>
      <c r="I410" s="734"/>
      <c r="J410" s="734"/>
      <c r="K410" s="734"/>
      <c r="L410" s="501"/>
      <c r="M410" s="501"/>
      <c r="N410" s="501"/>
      <c r="O410" s="501"/>
      <c r="P410" s="501"/>
      <c r="Q410" s="501"/>
      <c r="R410" s="501"/>
      <c r="S410" s="501"/>
      <c r="T410" s="501"/>
      <c r="U410" s="501"/>
      <c r="V410" s="501"/>
      <c r="W410" s="501"/>
      <c r="X410" s="501"/>
      <c r="Y410" s="501"/>
      <c r="Z410" s="501"/>
      <c r="AA410" s="501"/>
      <c r="AB410" s="501"/>
      <c r="AC410" s="501"/>
      <c r="AD410" s="501"/>
      <c r="AE410" s="501"/>
      <c r="AF410" s="501"/>
      <c r="AG410" s="501"/>
      <c r="AH410" s="501"/>
      <c r="AI410" s="501"/>
      <c r="AJ410" s="501"/>
      <c r="AK410" s="501"/>
      <c r="AL410" s="501"/>
      <c r="AM410" s="501"/>
      <c r="AN410" s="501"/>
      <c r="AO410" s="501"/>
      <c r="AP410" s="501"/>
      <c r="AQ410" s="501"/>
      <c r="AR410" s="501"/>
      <c r="AS410" s="501"/>
      <c r="AT410" s="501"/>
    </row>
    <row r="411" spans="1:46" ht="15.75" customHeight="1">
      <c r="A411" s="501"/>
      <c r="B411" s="736"/>
      <c r="C411" s="501"/>
      <c r="D411" s="501"/>
      <c r="E411" s="501"/>
      <c r="F411" s="501"/>
      <c r="G411" s="501"/>
      <c r="H411" s="501"/>
      <c r="I411" s="501"/>
      <c r="J411" s="501"/>
      <c r="K411" s="501"/>
      <c r="L411" s="501"/>
      <c r="M411" s="501"/>
      <c r="N411" s="501"/>
      <c r="O411" s="501"/>
      <c r="P411" s="501"/>
      <c r="Q411" s="501"/>
      <c r="R411" s="501"/>
      <c r="S411" s="501"/>
      <c r="T411" s="501"/>
      <c r="U411" s="501"/>
      <c r="V411" s="501"/>
      <c r="W411" s="501"/>
      <c r="X411" s="501"/>
      <c r="Y411" s="501"/>
      <c r="Z411" s="501"/>
      <c r="AA411" s="501"/>
      <c r="AB411" s="501"/>
      <c r="AC411" s="501"/>
      <c r="AD411" s="501"/>
      <c r="AE411" s="501"/>
      <c r="AF411" s="501"/>
      <c r="AG411" s="501"/>
      <c r="AH411" s="501"/>
      <c r="AI411" s="501"/>
      <c r="AJ411" s="501"/>
      <c r="AK411" s="501"/>
      <c r="AL411" s="501"/>
      <c r="AM411" s="501"/>
      <c r="AN411" s="501"/>
      <c r="AO411" s="501"/>
      <c r="AP411" s="501"/>
      <c r="AQ411" s="501"/>
      <c r="AR411" s="501"/>
      <c r="AS411" s="501"/>
      <c r="AT411" s="501"/>
    </row>
    <row r="412" spans="1:46" ht="15.75" customHeight="1">
      <c r="A412" s="501"/>
      <c r="B412" s="736"/>
      <c r="C412" s="501"/>
      <c r="D412" s="501"/>
      <c r="E412" s="501"/>
      <c r="F412" s="501"/>
      <c r="G412" s="501"/>
      <c r="H412" s="501"/>
      <c r="I412" s="501"/>
      <c r="J412" s="501"/>
      <c r="K412" s="501"/>
      <c r="L412" s="501"/>
      <c r="M412" s="501"/>
      <c r="N412" s="501"/>
      <c r="O412" s="501"/>
      <c r="P412" s="501"/>
      <c r="Q412" s="501"/>
      <c r="R412" s="501"/>
      <c r="S412" s="501"/>
      <c r="T412" s="501"/>
      <c r="U412" s="501"/>
      <c r="V412" s="501"/>
      <c r="W412" s="501"/>
      <c r="X412" s="501"/>
      <c r="Y412" s="501"/>
      <c r="Z412" s="501"/>
      <c r="AA412" s="501"/>
      <c r="AB412" s="501"/>
      <c r="AC412" s="501"/>
      <c r="AD412" s="501"/>
      <c r="AE412" s="501"/>
      <c r="AF412" s="501"/>
      <c r="AG412" s="501"/>
      <c r="AH412" s="501"/>
      <c r="AI412" s="501"/>
      <c r="AJ412" s="501"/>
      <c r="AK412" s="501"/>
      <c r="AL412" s="501"/>
      <c r="AM412" s="501"/>
      <c r="AN412" s="501"/>
      <c r="AO412" s="501"/>
      <c r="AP412" s="501"/>
      <c r="AQ412" s="501"/>
      <c r="AR412" s="501"/>
      <c r="AS412" s="501"/>
      <c r="AT412" s="501"/>
    </row>
    <row r="413" spans="1:46" ht="15.75" customHeight="1">
      <c r="A413" s="501"/>
      <c r="B413" s="736"/>
      <c r="C413" s="501"/>
      <c r="D413" s="501"/>
      <c r="E413" s="501"/>
      <c r="F413" s="501"/>
      <c r="G413" s="501"/>
      <c r="H413" s="501"/>
      <c r="I413" s="501"/>
      <c r="J413" s="501"/>
      <c r="K413" s="501"/>
      <c r="L413" s="501"/>
      <c r="M413" s="501"/>
      <c r="N413" s="501"/>
      <c r="O413" s="501"/>
      <c r="P413" s="501"/>
      <c r="Q413" s="501"/>
      <c r="R413" s="501"/>
      <c r="S413" s="501"/>
      <c r="T413" s="501"/>
      <c r="U413" s="501"/>
      <c r="V413" s="501"/>
      <c r="W413" s="501"/>
      <c r="X413" s="501"/>
      <c r="Y413" s="501"/>
      <c r="Z413" s="501"/>
      <c r="AA413" s="501"/>
      <c r="AB413" s="501"/>
      <c r="AC413" s="501"/>
      <c r="AD413" s="501"/>
      <c r="AE413" s="501"/>
      <c r="AF413" s="501"/>
      <c r="AG413" s="501"/>
      <c r="AH413" s="501"/>
      <c r="AI413" s="501"/>
      <c r="AJ413" s="501"/>
      <c r="AK413" s="501"/>
      <c r="AL413" s="501"/>
      <c r="AM413" s="501"/>
      <c r="AN413" s="501"/>
      <c r="AO413" s="501"/>
      <c r="AP413" s="501"/>
      <c r="AQ413" s="501"/>
      <c r="AR413" s="501"/>
      <c r="AS413" s="501"/>
      <c r="AT413" s="501"/>
    </row>
    <row r="414" spans="1:46" ht="15.75" customHeight="1">
      <c r="A414" s="501"/>
      <c r="B414" s="736"/>
      <c r="C414" s="501"/>
      <c r="D414" s="501"/>
      <c r="E414" s="501"/>
      <c r="F414" s="501"/>
      <c r="G414" s="501"/>
      <c r="H414" s="501"/>
      <c r="I414" s="501"/>
      <c r="J414" s="501"/>
      <c r="K414" s="501"/>
      <c r="L414" s="501"/>
      <c r="M414" s="501"/>
      <c r="N414" s="501"/>
      <c r="O414" s="501"/>
      <c r="P414" s="501"/>
      <c r="Q414" s="501"/>
      <c r="R414" s="501"/>
      <c r="S414" s="501"/>
      <c r="T414" s="501"/>
      <c r="U414" s="501"/>
      <c r="V414" s="501"/>
      <c r="W414" s="501"/>
      <c r="X414" s="501"/>
      <c r="Y414" s="501"/>
      <c r="Z414" s="501"/>
      <c r="AA414" s="501"/>
      <c r="AB414" s="501"/>
      <c r="AC414" s="501"/>
      <c r="AD414" s="501"/>
      <c r="AE414" s="501"/>
      <c r="AF414" s="501"/>
      <c r="AG414" s="501"/>
      <c r="AH414" s="501"/>
      <c r="AI414" s="501"/>
      <c r="AJ414" s="501"/>
      <c r="AK414" s="501"/>
      <c r="AL414" s="501"/>
      <c r="AM414" s="501"/>
      <c r="AN414" s="501"/>
      <c r="AO414" s="501"/>
      <c r="AP414" s="501"/>
      <c r="AQ414" s="501"/>
      <c r="AR414" s="501"/>
      <c r="AS414" s="501"/>
      <c r="AT414" s="501"/>
    </row>
    <row r="415" spans="1:46" ht="15.75" customHeight="1">
      <c r="A415" s="501"/>
      <c r="B415" s="736"/>
      <c r="C415" s="501"/>
      <c r="D415" s="501"/>
      <c r="E415" s="501"/>
      <c r="F415" s="501"/>
      <c r="G415" s="501"/>
      <c r="H415" s="501"/>
      <c r="I415" s="501"/>
      <c r="J415" s="501"/>
      <c r="K415" s="501"/>
      <c r="L415" s="501"/>
      <c r="M415" s="501"/>
      <c r="N415" s="501"/>
      <c r="O415" s="501"/>
      <c r="P415" s="501"/>
      <c r="Q415" s="501"/>
      <c r="R415" s="501"/>
      <c r="S415" s="501"/>
      <c r="T415" s="501"/>
      <c r="U415" s="501"/>
      <c r="V415" s="501"/>
      <c r="W415" s="501"/>
      <c r="X415" s="501"/>
      <c r="Y415" s="501"/>
      <c r="Z415" s="501"/>
      <c r="AA415" s="501"/>
      <c r="AB415" s="501"/>
      <c r="AC415" s="501"/>
      <c r="AD415" s="501"/>
      <c r="AE415" s="501"/>
      <c r="AF415" s="501"/>
      <c r="AG415" s="501"/>
      <c r="AH415" s="501"/>
      <c r="AI415" s="501"/>
      <c r="AJ415" s="501"/>
      <c r="AK415" s="501"/>
      <c r="AL415" s="501"/>
      <c r="AM415" s="501"/>
      <c r="AN415" s="501"/>
      <c r="AO415" s="501"/>
      <c r="AP415" s="501"/>
      <c r="AQ415" s="501"/>
      <c r="AR415" s="501"/>
      <c r="AS415" s="501"/>
      <c r="AT415" s="501"/>
    </row>
    <row r="416" spans="1:46" ht="15.75" customHeight="1">
      <c r="A416" s="501"/>
      <c r="B416" s="736"/>
      <c r="C416" s="501"/>
      <c r="D416" s="501"/>
      <c r="E416" s="501"/>
      <c r="F416" s="501"/>
      <c r="G416" s="501"/>
      <c r="H416" s="501"/>
      <c r="I416" s="501"/>
      <c r="J416" s="501"/>
      <c r="K416" s="501"/>
      <c r="L416" s="501"/>
      <c r="M416" s="501"/>
      <c r="N416" s="501"/>
      <c r="O416" s="501"/>
      <c r="P416" s="501"/>
      <c r="Q416" s="501"/>
      <c r="R416" s="501"/>
      <c r="S416" s="501"/>
      <c r="T416" s="501"/>
      <c r="U416" s="501"/>
      <c r="V416" s="501"/>
      <c r="W416" s="501"/>
      <c r="X416" s="501"/>
      <c r="Y416" s="501"/>
      <c r="Z416" s="501"/>
      <c r="AA416" s="501"/>
      <c r="AB416" s="501"/>
      <c r="AC416" s="501"/>
      <c r="AD416" s="501"/>
      <c r="AE416" s="501"/>
      <c r="AF416" s="501"/>
      <c r="AG416" s="501"/>
      <c r="AH416" s="501"/>
      <c r="AI416" s="501"/>
      <c r="AJ416" s="501"/>
      <c r="AK416" s="501"/>
      <c r="AL416" s="501"/>
      <c r="AM416" s="501"/>
      <c r="AN416" s="501"/>
      <c r="AO416" s="501"/>
      <c r="AP416" s="501"/>
      <c r="AQ416" s="501"/>
      <c r="AR416" s="501"/>
      <c r="AS416" s="501"/>
      <c r="AT416" s="501"/>
    </row>
    <row r="417" spans="1:46" ht="15.75" customHeight="1">
      <c r="A417" s="501"/>
      <c r="B417" s="736"/>
      <c r="C417" s="501"/>
      <c r="D417" s="501"/>
      <c r="E417" s="501"/>
      <c r="F417" s="501"/>
      <c r="G417" s="501"/>
      <c r="H417" s="501"/>
      <c r="I417" s="501"/>
      <c r="J417" s="501"/>
      <c r="K417" s="501"/>
      <c r="L417" s="501"/>
      <c r="M417" s="501"/>
      <c r="N417" s="501"/>
      <c r="O417" s="501"/>
      <c r="P417" s="501"/>
      <c r="Q417" s="501"/>
      <c r="R417" s="501"/>
      <c r="S417" s="501"/>
      <c r="T417" s="501"/>
      <c r="U417" s="501"/>
      <c r="V417" s="501"/>
      <c r="W417" s="501"/>
      <c r="X417" s="501"/>
      <c r="Y417" s="501"/>
      <c r="Z417" s="501"/>
      <c r="AA417" s="501"/>
      <c r="AB417" s="501"/>
      <c r="AC417" s="501"/>
      <c r="AD417" s="501"/>
      <c r="AE417" s="501"/>
      <c r="AF417" s="501"/>
      <c r="AG417" s="501"/>
      <c r="AH417" s="501"/>
      <c r="AI417" s="501"/>
      <c r="AJ417" s="501"/>
      <c r="AK417" s="501"/>
      <c r="AL417" s="501"/>
      <c r="AM417" s="501"/>
      <c r="AN417" s="501"/>
      <c r="AO417" s="501"/>
      <c r="AP417" s="501"/>
      <c r="AQ417" s="501"/>
      <c r="AR417" s="501"/>
      <c r="AS417" s="501"/>
      <c r="AT417" s="501"/>
    </row>
    <row r="418" spans="1:46" ht="15.75" customHeight="1">
      <c r="A418" s="501"/>
      <c r="B418" s="736"/>
      <c r="C418" s="501"/>
      <c r="D418" s="501"/>
      <c r="E418" s="501"/>
      <c r="F418" s="501"/>
      <c r="G418" s="501"/>
      <c r="H418" s="501"/>
      <c r="I418" s="501"/>
      <c r="J418" s="501"/>
      <c r="K418" s="501"/>
      <c r="L418" s="501"/>
      <c r="M418" s="501"/>
      <c r="N418" s="501"/>
      <c r="O418" s="501"/>
      <c r="P418" s="501"/>
      <c r="Q418" s="501"/>
      <c r="R418" s="501"/>
      <c r="S418" s="501"/>
      <c r="T418" s="501"/>
      <c r="U418" s="501"/>
      <c r="V418" s="501"/>
      <c r="W418" s="501"/>
      <c r="X418" s="501"/>
      <c r="Y418" s="501"/>
      <c r="Z418" s="501"/>
      <c r="AA418" s="501"/>
      <c r="AB418" s="501"/>
      <c r="AC418" s="501"/>
      <c r="AD418" s="501"/>
      <c r="AE418" s="501"/>
      <c r="AF418" s="501"/>
      <c r="AG418" s="501"/>
      <c r="AH418" s="501"/>
      <c r="AI418" s="501"/>
      <c r="AJ418" s="501"/>
      <c r="AK418" s="501"/>
      <c r="AL418" s="501"/>
      <c r="AM418" s="501"/>
      <c r="AN418" s="501"/>
      <c r="AO418" s="501"/>
      <c r="AP418" s="501"/>
      <c r="AQ418" s="501"/>
      <c r="AR418" s="501"/>
      <c r="AS418" s="501"/>
      <c r="AT418" s="501"/>
    </row>
    <row r="419" spans="1:46" ht="15.75" customHeight="1">
      <c r="A419" s="501"/>
      <c r="B419" s="736"/>
      <c r="C419" s="501"/>
      <c r="D419" s="501"/>
      <c r="E419" s="501"/>
      <c r="F419" s="501"/>
      <c r="G419" s="501"/>
      <c r="H419" s="501"/>
      <c r="I419" s="501"/>
      <c r="J419" s="501"/>
      <c r="K419" s="501"/>
      <c r="L419" s="501"/>
      <c r="M419" s="501"/>
      <c r="N419" s="501"/>
      <c r="O419" s="501"/>
      <c r="P419" s="501"/>
      <c r="Q419" s="501"/>
      <c r="R419" s="501"/>
      <c r="S419" s="501"/>
      <c r="T419" s="501"/>
      <c r="U419" s="501"/>
      <c r="V419" s="501"/>
      <c r="W419" s="501"/>
      <c r="X419" s="501"/>
      <c r="Y419" s="501"/>
      <c r="Z419" s="501"/>
      <c r="AA419" s="501"/>
      <c r="AB419" s="501"/>
      <c r="AC419" s="501"/>
      <c r="AD419" s="501"/>
      <c r="AE419" s="501"/>
      <c r="AF419" s="501"/>
      <c r="AG419" s="501"/>
      <c r="AH419" s="501"/>
      <c r="AI419" s="501"/>
      <c r="AJ419" s="501"/>
      <c r="AK419" s="501"/>
      <c r="AL419" s="501"/>
      <c r="AM419" s="501"/>
      <c r="AN419" s="501"/>
      <c r="AO419" s="501"/>
      <c r="AP419" s="501"/>
      <c r="AQ419" s="501"/>
      <c r="AR419" s="501"/>
      <c r="AS419" s="501"/>
      <c r="AT419" s="501"/>
    </row>
    <row r="420" spans="1:46" ht="15.75" customHeight="1">
      <c r="A420" s="501"/>
      <c r="B420" s="736"/>
      <c r="C420" s="501"/>
      <c r="D420" s="501"/>
      <c r="E420" s="501"/>
      <c r="F420" s="501"/>
      <c r="G420" s="501"/>
      <c r="H420" s="501"/>
      <c r="I420" s="501"/>
      <c r="J420" s="501"/>
      <c r="K420" s="501"/>
      <c r="L420" s="501"/>
      <c r="M420" s="501"/>
      <c r="N420" s="501"/>
      <c r="O420" s="501"/>
      <c r="P420" s="501"/>
      <c r="Q420" s="501"/>
      <c r="R420" s="501"/>
      <c r="S420" s="501"/>
      <c r="T420" s="501"/>
      <c r="U420" s="501"/>
      <c r="V420" s="501"/>
      <c r="W420" s="501"/>
      <c r="X420" s="501"/>
      <c r="Y420" s="501"/>
      <c r="Z420" s="501"/>
      <c r="AA420" s="501"/>
      <c r="AB420" s="501"/>
      <c r="AC420" s="501"/>
      <c r="AD420" s="501"/>
      <c r="AE420" s="501"/>
      <c r="AF420" s="501"/>
      <c r="AG420" s="501"/>
      <c r="AH420" s="501"/>
      <c r="AI420" s="501"/>
      <c r="AJ420" s="501"/>
      <c r="AK420" s="501"/>
      <c r="AL420" s="501"/>
      <c r="AM420" s="501"/>
      <c r="AN420" s="501"/>
      <c r="AO420" s="501"/>
      <c r="AP420" s="501"/>
      <c r="AQ420" s="501"/>
      <c r="AR420" s="501"/>
      <c r="AS420" s="501"/>
      <c r="AT420" s="501"/>
    </row>
    <row r="421" spans="1:46" ht="15.75" customHeight="1">
      <c r="A421" s="501"/>
      <c r="B421" s="736"/>
      <c r="C421" s="501"/>
      <c r="D421" s="501"/>
      <c r="E421" s="501"/>
      <c r="F421" s="501"/>
      <c r="G421" s="501"/>
      <c r="H421" s="501"/>
      <c r="I421" s="501"/>
      <c r="J421" s="501"/>
      <c r="K421" s="501"/>
      <c r="L421" s="501"/>
      <c r="M421" s="501"/>
      <c r="N421" s="501"/>
      <c r="O421" s="501"/>
      <c r="P421" s="501"/>
      <c r="Q421" s="501"/>
      <c r="R421" s="501"/>
      <c r="S421" s="501"/>
      <c r="T421" s="501"/>
      <c r="U421" s="501"/>
      <c r="V421" s="501"/>
      <c r="W421" s="501"/>
      <c r="X421" s="501"/>
      <c r="Y421" s="501"/>
      <c r="Z421" s="501"/>
      <c r="AA421" s="501"/>
      <c r="AB421" s="501"/>
      <c r="AC421" s="501"/>
      <c r="AD421" s="501"/>
      <c r="AE421" s="501"/>
      <c r="AF421" s="501"/>
      <c r="AG421" s="501"/>
      <c r="AH421" s="501"/>
      <c r="AI421" s="501"/>
      <c r="AJ421" s="501"/>
      <c r="AK421" s="501"/>
      <c r="AL421" s="501"/>
      <c r="AM421" s="501"/>
      <c r="AN421" s="501"/>
      <c r="AO421" s="501"/>
      <c r="AP421" s="501"/>
      <c r="AQ421" s="501"/>
      <c r="AR421" s="501"/>
      <c r="AS421" s="501"/>
      <c r="AT421" s="501"/>
    </row>
    <row r="422" spans="1:46" ht="15.75" customHeight="1">
      <c r="A422" s="501"/>
      <c r="B422" s="736"/>
      <c r="C422" s="501"/>
      <c r="D422" s="501"/>
      <c r="E422" s="501"/>
      <c r="F422" s="501"/>
      <c r="G422" s="501"/>
      <c r="H422" s="501"/>
      <c r="I422" s="501"/>
      <c r="J422" s="501"/>
      <c r="K422" s="501"/>
      <c r="L422" s="501"/>
      <c r="M422" s="501"/>
      <c r="N422" s="501"/>
      <c r="O422" s="501"/>
      <c r="P422" s="501"/>
      <c r="Q422" s="501"/>
      <c r="R422" s="501"/>
      <c r="S422" s="501"/>
      <c r="T422" s="501"/>
      <c r="U422" s="501"/>
      <c r="V422" s="501"/>
      <c r="W422" s="501"/>
      <c r="X422" s="501"/>
      <c r="Y422" s="501"/>
      <c r="Z422" s="501"/>
      <c r="AA422" s="501"/>
      <c r="AB422" s="501"/>
      <c r="AC422" s="501"/>
      <c r="AD422" s="501"/>
      <c r="AE422" s="501"/>
      <c r="AF422" s="501"/>
      <c r="AG422" s="501"/>
      <c r="AH422" s="501"/>
      <c r="AI422" s="501"/>
      <c r="AJ422" s="501"/>
      <c r="AK422" s="501"/>
      <c r="AL422" s="501"/>
      <c r="AM422" s="501"/>
      <c r="AN422" s="501"/>
      <c r="AO422" s="501"/>
      <c r="AP422" s="501"/>
      <c r="AQ422" s="501"/>
      <c r="AR422" s="501"/>
      <c r="AS422" s="501"/>
      <c r="AT422" s="501"/>
    </row>
    <row r="423" spans="1:46" ht="15.75" customHeight="1">
      <c r="A423" s="501"/>
      <c r="B423" s="736"/>
      <c r="C423" s="501"/>
      <c r="D423" s="501"/>
      <c r="E423" s="501"/>
      <c r="F423" s="501"/>
      <c r="G423" s="501"/>
      <c r="H423" s="501"/>
      <c r="I423" s="501"/>
      <c r="J423" s="501"/>
      <c r="K423" s="501"/>
      <c r="L423" s="501"/>
      <c r="M423" s="501"/>
      <c r="N423" s="501"/>
      <c r="O423" s="501"/>
      <c r="P423" s="501"/>
      <c r="Q423" s="501"/>
      <c r="R423" s="501"/>
      <c r="S423" s="501"/>
      <c r="T423" s="501"/>
      <c r="U423" s="501"/>
      <c r="V423" s="501"/>
      <c r="W423" s="501"/>
      <c r="X423" s="501"/>
      <c r="Y423" s="501"/>
      <c r="Z423" s="501"/>
      <c r="AA423" s="501"/>
      <c r="AB423" s="501"/>
      <c r="AC423" s="501"/>
      <c r="AD423" s="501"/>
      <c r="AE423" s="501"/>
      <c r="AF423" s="501"/>
      <c r="AG423" s="501"/>
      <c r="AH423" s="501"/>
      <c r="AI423" s="501"/>
      <c r="AJ423" s="501"/>
      <c r="AK423" s="501"/>
      <c r="AL423" s="501"/>
      <c r="AM423" s="501"/>
      <c r="AN423" s="501"/>
      <c r="AO423" s="501"/>
      <c r="AP423" s="501"/>
      <c r="AQ423" s="501"/>
      <c r="AR423" s="501"/>
      <c r="AS423" s="501"/>
      <c r="AT423" s="501"/>
    </row>
    <row r="424" spans="1:46" ht="15.75" customHeight="1">
      <c r="A424" s="501"/>
      <c r="B424" s="736"/>
      <c r="C424" s="501"/>
      <c r="D424" s="501"/>
      <c r="E424" s="501"/>
      <c r="F424" s="501"/>
      <c r="G424" s="501"/>
      <c r="H424" s="501"/>
      <c r="I424" s="501"/>
      <c r="J424" s="501"/>
      <c r="K424" s="501"/>
      <c r="L424" s="501"/>
      <c r="M424" s="501"/>
      <c r="N424" s="501"/>
      <c r="O424" s="501"/>
      <c r="P424" s="501"/>
      <c r="Q424" s="501"/>
      <c r="R424" s="501"/>
      <c r="S424" s="501"/>
      <c r="T424" s="501"/>
      <c r="U424" s="501"/>
      <c r="V424" s="501"/>
      <c r="W424" s="501"/>
      <c r="X424" s="501"/>
      <c r="Y424" s="501"/>
      <c r="Z424" s="501"/>
      <c r="AA424" s="501"/>
      <c r="AB424" s="501"/>
      <c r="AC424" s="501"/>
      <c r="AD424" s="501"/>
      <c r="AE424" s="501"/>
      <c r="AF424" s="501"/>
      <c r="AG424" s="501"/>
      <c r="AH424" s="501"/>
      <c r="AI424" s="501"/>
      <c r="AJ424" s="501"/>
      <c r="AK424" s="501"/>
      <c r="AL424" s="501"/>
      <c r="AM424" s="501"/>
      <c r="AN424" s="501"/>
      <c r="AO424" s="501"/>
      <c r="AP424" s="501"/>
      <c r="AQ424" s="501"/>
      <c r="AR424" s="501"/>
      <c r="AS424" s="501"/>
      <c r="AT424" s="501"/>
    </row>
    <row r="425" spans="1:46" ht="15.75" customHeight="1">
      <c r="A425" s="501"/>
      <c r="B425" s="736"/>
      <c r="C425" s="501"/>
      <c r="D425" s="501"/>
      <c r="E425" s="501"/>
      <c r="F425" s="501"/>
      <c r="G425" s="501"/>
      <c r="H425" s="501"/>
      <c r="I425" s="501"/>
      <c r="J425" s="501"/>
      <c r="K425" s="501"/>
      <c r="L425" s="501"/>
      <c r="M425" s="501"/>
      <c r="N425" s="501"/>
      <c r="O425" s="501"/>
      <c r="P425" s="501"/>
      <c r="Q425" s="501"/>
      <c r="R425" s="501"/>
      <c r="S425" s="501"/>
      <c r="T425" s="501"/>
      <c r="U425" s="501"/>
      <c r="V425" s="501"/>
      <c r="W425" s="501"/>
      <c r="X425" s="501"/>
      <c r="Y425" s="501"/>
      <c r="Z425" s="501"/>
      <c r="AA425" s="501"/>
      <c r="AB425" s="501"/>
      <c r="AC425" s="501"/>
      <c r="AD425" s="501"/>
      <c r="AE425" s="501"/>
      <c r="AF425" s="501"/>
      <c r="AG425" s="501"/>
      <c r="AH425" s="501"/>
      <c r="AI425" s="501"/>
      <c r="AJ425" s="501"/>
      <c r="AK425" s="501"/>
      <c r="AL425" s="501"/>
      <c r="AM425" s="501"/>
      <c r="AN425" s="501"/>
      <c r="AO425" s="501"/>
      <c r="AP425" s="501"/>
      <c r="AQ425" s="501"/>
      <c r="AR425" s="501"/>
      <c r="AS425" s="501"/>
      <c r="AT425" s="501"/>
    </row>
    <row r="426" spans="1:46" ht="15.75" customHeight="1">
      <c r="A426" s="501"/>
      <c r="B426" s="736"/>
      <c r="C426" s="501"/>
      <c r="D426" s="501"/>
      <c r="E426" s="501"/>
      <c r="F426" s="501"/>
      <c r="G426" s="501"/>
      <c r="H426" s="501"/>
      <c r="I426" s="501"/>
      <c r="J426" s="501"/>
      <c r="K426" s="501"/>
      <c r="L426" s="501"/>
      <c r="M426" s="501"/>
      <c r="N426" s="501"/>
      <c r="O426" s="501"/>
      <c r="P426" s="501"/>
      <c r="Q426" s="501"/>
      <c r="R426" s="501"/>
      <c r="S426" s="501"/>
      <c r="T426" s="501"/>
      <c r="U426" s="501"/>
      <c r="V426" s="501"/>
      <c r="W426" s="501"/>
      <c r="X426" s="501"/>
      <c r="Y426" s="501"/>
      <c r="Z426" s="501"/>
      <c r="AA426" s="501"/>
      <c r="AB426" s="501"/>
      <c r="AC426" s="501"/>
      <c r="AD426" s="501"/>
      <c r="AE426" s="501"/>
      <c r="AF426" s="501"/>
      <c r="AG426" s="501"/>
      <c r="AH426" s="501"/>
      <c r="AI426" s="501"/>
      <c r="AJ426" s="501"/>
      <c r="AK426" s="501"/>
      <c r="AL426" s="501"/>
      <c r="AM426" s="501"/>
      <c r="AN426" s="501"/>
      <c r="AO426" s="501"/>
      <c r="AP426" s="501"/>
      <c r="AQ426" s="501"/>
      <c r="AR426" s="501"/>
      <c r="AS426" s="501"/>
      <c r="AT426" s="501"/>
    </row>
    <row r="427" spans="1:46" ht="15.75" customHeight="1">
      <c r="A427" s="501"/>
      <c r="B427" s="736"/>
      <c r="C427" s="501"/>
      <c r="D427" s="501"/>
      <c r="E427" s="501"/>
      <c r="F427" s="501"/>
      <c r="G427" s="501"/>
      <c r="H427" s="501"/>
      <c r="I427" s="501"/>
      <c r="J427" s="501"/>
      <c r="K427" s="501"/>
      <c r="L427" s="501"/>
      <c r="M427" s="501"/>
      <c r="N427" s="501"/>
      <c r="O427" s="501"/>
      <c r="P427" s="501"/>
      <c r="Q427" s="501"/>
      <c r="R427" s="501"/>
      <c r="S427" s="501"/>
      <c r="T427" s="501"/>
      <c r="U427" s="501"/>
      <c r="V427" s="501"/>
      <c r="W427" s="501"/>
      <c r="X427" s="501"/>
      <c r="Y427" s="501"/>
      <c r="Z427" s="501"/>
      <c r="AA427" s="501"/>
      <c r="AB427" s="501"/>
      <c r="AC427" s="501"/>
      <c r="AD427" s="501"/>
      <c r="AE427" s="501"/>
      <c r="AF427" s="501"/>
      <c r="AG427" s="501"/>
      <c r="AH427" s="501"/>
      <c r="AI427" s="501"/>
      <c r="AJ427" s="501"/>
      <c r="AK427" s="501"/>
      <c r="AL427" s="501"/>
      <c r="AM427" s="501"/>
      <c r="AN427" s="501"/>
      <c r="AO427" s="501"/>
      <c r="AP427" s="501"/>
      <c r="AQ427" s="501"/>
      <c r="AR427" s="501"/>
      <c r="AS427" s="501"/>
      <c r="AT427" s="501"/>
    </row>
    <row r="428" spans="1:46" ht="15.75" customHeight="1">
      <c r="A428" s="501"/>
      <c r="B428" s="736"/>
      <c r="C428" s="501"/>
      <c r="D428" s="501"/>
      <c r="E428" s="501"/>
      <c r="F428" s="501"/>
      <c r="G428" s="501"/>
      <c r="H428" s="501"/>
      <c r="I428" s="501"/>
      <c r="J428" s="501"/>
      <c r="K428" s="501"/>
      <c r="L428" s="501"/>
      <c r="M428" s="501"/>
      <c r="N428" s="501"/>
      <c r="O428" s="501"/>
      <c r="P428" s="501"/>
      <c r="Q428" s="501"/>
      <c r="R428" s="501"/>
      <c r="S428" s="501"/>
      <c r="T428" s="501"/>
      <c r="U428" s="501"/>
      <c r="V428" s="501"/>
      <c r="W428" s="501"/>
      <c r="X428" s="501"/>
      <c r="Y428" s="501"/>
      <c r="Z428" s="501"/>
      <c r="AA428" s="501"/>
      <c r="AB428" s="501"/>
      <c r="AC428" s="501"/>
      <c r="AD428" s="501"/>
      <c r="AE428" s="501"/>
      <c r="AF428" s="501"/>
      <c r="AG428" s="501"/>
      <c r="AH428" s="501"/>
      <c r="AI428" s="501"/>
      <c r="AJ428" s="501"/>
      <c r="AK428" s="501"/>
      <c r="AL428" s="501"/>
      <c r="AM428" s="501"/>
      <c r="AN428" s="501"/>
      <c r="AO428" s="501"/>
      <c r="AP428" s="501"/>
      <c r="AQ428" s="501"/>
      <c r="AR428" s="501"/>
      <c r="AS428" s="501"/>
      <c r="AT428" s="501"/>
    </row>
    <row r="429" spans="1:46" ht="15.75" customHeight="1">
      <c r="A429" s="501"/>
      <c r="B429" s="736"/>
      <c r="C429" s="501"/>
      <c r="D429" s="501"/>
      <c r="E429" s="501"/>
      <c r="F429" s="501"/>
      <c r="G429" s="501"/>
      <c r="H429" s="501"/>
      <c r="I429" s="501"/>
      <c r="J429" s="501"/>
      <c r="K429" s="501"/>
      <c r="L429" s="501"/>
      <c r="M429" s="501"/>
      <c r="N429" s="501"/>
      <c r="O429" s="501"/>
      <c r="P429" s="501"/>
      <c r="Q429" s="501"/>
      <c r="R429" s="501"/>
      <c r="S429" s="501"/>
      <c r="T429" s="501"/>
      <c r="U429" s="501"/>
      <c r="V429" s="501"/>
      <c r="W429" s="501"/>
      <c r="X429" s="501"/>
      <c r="Y429" s="501"/>
      <c r="Z429" s="501"/>
      <c r="AA429" s="501"/>
      <c r="AB429" s="501"/>
      <c r="AC429" s="501"/>
      <c r="AD429" s="501"/>
      <c r="AE429" s="501"/>
      <c r="AF429" s="501"/>
      <c r="AG429" s="501"/>
      <c r="AH429" s="501"/>
      <c r="AI429" s="501"/>
      <c r="AJ429" s="501"/>
      <c r="AK429" s="501"/>
      <c r="AL429" s="501"/>
      <c r="AM429" s="501"/>
      <c r="AN429" s="501"/>
      <c r="AO429" s="501"/>
      <c r="AP429" s="501"/>
      <c r="AQ429" s="501"/>
      <c r="AR429" s="501"/>
      <c r="AS429" s="501"/>
      <c r="AT429" s="501"/>
    </row>
    <row r="430" spans="1:46" ht="15.75" customHeight="1">
      <c r="A430" s="501"/>
      <c r="B430" s="736"/>
      <c r="C430" s="501"/>
      <c r="D430" s="501"/>
      <c r="E430" s="501"/>
      <c r="F430" s="501"/>
      <c r="G430" s="501"/>
      <c r="H430" s="501"/>
      <c r="I430" s="501"/>
      <c r="J430" s="501"/>
      <c r="K430" s="501"/>
      <c r="L430" s="501"/>
      <c r="M430" s="501"/>
      <c r="N430" s="501"/>
      <c r="O430" s="501"/>
      <c r="P430" s="501"/>
      <c r="Q430" s="501"/>
      <c r="R430" s="501"/>
      <c r="S430" s="501"/>
      <c r="T430" s="501"/>
      <c r="U430" s="501"/>
      <c r="V430" s="501"/>
      <c r="W430" s="501"/>
      <c r="X430" s="501"/>
      <c r="Y430" s="501"/>
      <c r="Z430" s="501"/>
      <c r="AA430" s="501"/>
      <c r="AB430" s="501"/>
      <c r="AC430" s="501"/>
      <c r="AD430" s="501"/>
      <c r="AE430" s="501"/>
      <c r="AF430" s="501"/>
      <c r="AG430" s="501"/>
      <c r="AH430" s="501"/>
      <c r="AI430" s="501"/>
      <c r="AJ430" s="501"/>
      <c r="AK430" s="501"/>
      <c r="AL430" s="501"/>
      <c r="AM430" s="501"/>
      <c r="AN430" s="501"/>
      <c r="AO430" s="501"/>
      <c r="AP430" s="501"/>
      <c r="AQ430" s="501"/>
      <c r="AR430" s="501"/>
      <c r="AS430" s="501"/>
      <c r="AT430" s="501"/>
    </row>
    <row r="431" spans="1:46" ht="15.75" customHeight="1">
      <c r="A431" s="501"/>
      <c r="B431" s="736"/>
      <c r="C431" s="501"/>
      <c r="D431" s="501"/>
      <c r="E431" s="501"/>
      <c r="F431" s="501"/>
      <c r="G431" s="501"/>
      <c r="H431" s="501"/>
      <c r="I431" s="501"/>
      <c r="J431" s="501"/>
      <c r="K431" s="501"/>
      <c r="L431" s="501"/>
      <c r="M431" s="501"/>
      <c r="N431" s="501"/>
      <c r="O431" s="501"/>
      <c r="P431" s="501"/>
      <c r="Q431" s="501"/>
      <c r="R431" s="501"/>
      <c r="S431" s="501"/>
      <c r="T431" s="501"/>
      <c r="U431" s="501"/>
      <c r="V431" s="501"/>
      <c r="W431" s="501"/>
      <c r="X431" s="501"/>
      <c r="Y431" s="501"/>
      <c r="Z431" s="501"/>
      <c r="AA431" s="501"/>
      <c r="AB431" s="501"/>
      <c r="AC431" s="501"/>
      <c r="AD431" s="501"/>
      <c r="AE431" s="501"/>
      <c r="AF431" s="501"/>
      <c r="AG431" s="501"/>
      <c r="AH431" s="501"/>
      <c r="AI431" s="501"/>
      <c r="AJ431" s="501"/>
      <c r="AK431" s="501"/>
      <c r="AL431" s="501"/>
      <c r="AM431" s="501"/>
      <c r="AN431" s="501"/>
      <c r="AO431" s="501"/>
      <c r="AP431" s="501"/>
      <c r="AQ431" s="501"/>
      <c r="AR431" s="501"/>
      <c r="AS431" s="501"/>
      <c r="AT431" s="501"/>
    </row>
    <row r="432" spans="1:46" ht="15.75" customHeight="1">
      <c r="A432" s="501"/>
      <c r="B432" s="736"/>
      <c r="C432" s="501"/>
      <c r="D432" s="501"/>
      <c r="E432" s="501"/>
      <c r="F432" s="501"/>
      <c r="G432" s="501"/>
      <c r="H432" s="501"/>
      <c r="I432" s="501"/>
      <c r="J432" s="501"/>
      <c r="K432" s="501"/>
      <c r="L432" s="501"/>
      <c r="M432" s="501"/>
      <c r="N432" s="501"/>
      <c r="O432" s="501"/>
      <c r="P432" s="501"/>
      <c r="Q432" s="501"/>
      <c r="R432" s="501"/>
      <c r="S432" s="501"/>
      <c r="T432" s="501"/>
      <c r="U432" s="501"/>
      <c r="V432" s="501"/>
      <c r="W432" s="501"/>
      <c r="X432" s="501"/>
      <c r="Y432" s="501"/>
      <c r="Z432" s="501"/>
      <c r="AA432" s="501"/>
      <c r="AB432" s="501"/>
      <c r="AC432" s="501"/>
      <c r="AD432" s="501"/>
      <c r="AE432" s="501"/>
      <c r="AF432" s="501"/>
      <c r="AG432" s="501"/>
      <c r="AH432" s="501"/>
      <c r="AI432" s="501"/>
      <c r="AJ432" s="501"/>
      <c r="AK432" s="501"/>
      <c r="AL432" s="501"/>
      <c r="AM432" s="501"/>
      <c r="AN432" s="501"/>
      <c r="AO432" s="501"/>
      <c r="AP432" s="501"/>
      <c r="AQ432" s="501"/>
      <c r="AR432" s="501"/>
      <c r="AS432" s="501"/>
      <c r="AT432" s="501"/>
    </row>
    <row r="433" spans="1:46" ht="15.75" customHeight="1">
      <c r="A433" s="501"/>
      <c r="B433" s="736"/>
      <c r="C433" s="501"/>
      <c r="D433" s="501"/>
      <c r="E433" s="501"/>
      <c r="F433" s="501"/>
      <c r="G433" s="501"/>
      <c r="H433" s="501"/>
      <c r="I433" s="501"/>
      <c r="J433" s="501"/>
      <c r="K433" s="501"/>
      <c r="L433" s="501"/>
      <c r="M433" s="501"/>
      <c r="N433" s="501"/>
      <c r="O433" s="501"/>
      <c r="P433" s="501"/>
      <c r="Q433" s="501"/>
      <c r="R433" s="501"/>
      <c r="S433" s="501"/>
      <c r="T433" s="501"/>
      <c r="U433" s="501"/>
      <c r="V433" s="501"/>
      <c r="W433" s="501"/>
      <c r="X433" s="501"/>
      <c r="Y433" s="501"/>
      <c r="Z433" s="501"/>
      <c r="AA433" s="501"/>
      <c r="AB433" s="501"/>
      <c r="AC433" s="501"/>
      <c r="AD433" s="501"/>
      <c r="AE433" s="501"/>
      <c r="AF433" s="501"/>
      <c r="AG433" s="501"/>
      <c r="AH433" s="501"/>
      <c r="AI433" s="501"/>
      <c r="AJ433" s="501"/>
      <c r="AK433" s="501"/>
      <c r="AL433" s="501"/>
      <c r="AM433" s="501"/>
      <c r="AN433" s="501"/>
      <c r="AO433" s="501"/>
      <c r="AP433" s="501"/>
      <c r="AQ433" s="501"/>
      <c r="AR433" s="501"/>
      <c r="AS433" s="501"/>
      <c r="AT433" s="501"/>
    </row>
    <row r="434" spans="1:46" ht="15.75" customHeight="1">
      <c r="A434" s="501"/>
      <c r="B434" s="736"/>
      <c r="C434" s="501"/>
      <c r="D434" s="501"/>
      <c r="E434" s="501"/>
      <c r="F434" s="501"/>
      <c r="G434" s="501"/>
      <c r="H434" s="501"/>
      <c r="I434" s="501"/>
      <c r="J434" s="501"/>
      <c r="K434" s="501"/>
      <c r="L434" s="501"/>
      <c r="M434" s="501"/>
      <c r="N434" s="501"/>
      <c r="O434" s="501"/>
      <c r="P434" s="501"/>
      <c r="Q434" s="501"/>
      <c r="R434" s="501"/>
      <c r="S434" s="501"/>
      <c r="T434" s="501"/>
      <c r="U434" s="501"/>
      <c r="V434" s="501"/>
      <c r="W434" s="501"/>
      <c r="X434" s="501"/>
      <c r="Y434" s="501"/>
      <c r="Z434" s="501"/>
      <c r="AA434" s="501"/>
      <c r="AB434" s="501"/>
      <c r="AC434" s="501"/>
      <c r="AD434" s="501"/>
      <c r="AE434" s="501"/>
      <c r="AF434" s="501"/>
      <c r="AG434" s="501"/>
      <c r="AH434" s="501"/>
      <c r="AI434" s="501"/>
      <c r="AJ434" s="501"/>
      <c r="AK434" s="501"/>
      <c r="AL434" s="501"/>
      <c r="AM434" s="501"/>
      <c r="AN434" s="501"/>
      <c r="AO434" s="501"/>
      <c r="AP434" s="501"/>
      <c r="AQ434" s="501"/>
      <c r="AR434" s="501"/>
      <c r="AS434" s="501"/>
      <c r="AT434" s="501"/>
    </row>
    <row r="435" spans="1:46" ht="15.75" customHeight="1">
      <c r="A435" s="501"/>
      <c r="B435" s="736"/>
      <c r="C435" s="501"/>
      <c r="D435" s="501"/>
      <c r="E435" s="501"/>
      <c r="F435" s="501"/>
      <c r="G435" s="501"/>
      <c r="H435" s="501"/>
      <c r="I435" s="501"/>
      <c r="J435" s="501"/>
      <c r="K435" s="501"/>
      <c r="L435" s="501"/>
      <c r="M435" s="501"/>
      <c r="N435" s="501"/>
      <c r="O435" s="501"/>
      <c r="P435" s="501"/>
      <c r="Q435" s="501"/>
      <c r="R435" s="501"/>
      <c r="S435" s="501"/>
      <c r="T435" s="501"/>
      <c r="U435" s="501"/>
      <c r="V435" s="501"/>
      <c r="W435" s="501"/>
      <c r="X435" s="501"/>
      <c r="Y435" s="501"/>
      <c r="Z435" s="501"/>
      <c r="AA435" s="501"/>
      <c r="AB435" s="501"/>
      <c r="AC435" s="501"/>
      <c r="AD435" s="501"/>
      <c r="AE435" s="501"/>
      <c r="AF435" s="501"/>
      <c r="AG435" s="501"/>
      <c r="AH435" s="501"/>
      <c r="AI435" s="501"/>
      <c r="AJ435" s="501"/>
      <c r="AK435" s="501"/>
      <c r="AL435" s="501"/>
      <c r="AM435" s="501"/>
      <c r="AN435" s="501"/>
      <c r="AO435" s="501"/>
      <c r="AP435" s="501"/>
      <c r="AQ435" s="501"/>
      <c r="AR435" s="501"/>
      <c r="AS435" s="501"/>
      <c r="AT435" s="501"/>
    </row>
    <row r="436" spans="1:46" ht="15.75" customHeight="1">
      <c r="A436" s="501"/>
      <c r="B436" s="736"/>
      <c r="C436" s="501"/>
      <c r="D436" s="501"/>
      <c r="E436" s="501"/>
      <c r="F436" s="501"/>
      <c r="G436" s="501"/>
      <c r="H436" s="501"/>
      <c r="I436" s="501"/>
      <c r="J436" s="501"/>
      <c r="K436" s="501"/>
      <c r="L436" s="501"/>
      <c r="M436" s="501"/>
      <c r="N436" s="501"/>
      <c r="O436" s="501"/>
      <c r="P436" s="501"/>
      <c r="Q436" s="501"/>
      <c r="R436" s="501"/>
      <c r="S436" s="501"/>
      <c r="T436" s="501"/>
      <c r="U436" s="501"/>
      <c r="V436" s="501"/>
      <c r="W436" s="501"/>
      <c r="X436" s="501"/>
      <c r="Y436" s="501"/>
      <c r="Z436" s="501"/>
      <c r="AA436" s="501"/>
      <c r="AB436" s="501"/>
      <c r="AC436" s="501"/>
      <c r="AD436" s="501"/>
      <c r="AE436" s="501"/>
      <c r="AF436" s="501"/>
      <c r="AG436" s="501"/>
      <c r="AH436" s="501"/>
      <c r="AI436" s="501"/>
      <c r="AJ436" s="501"/>
      <c r="AK436" s="501"/>
      <c r="AL436" s="501"/>
      <c r="AM436" s="501"/>
      <c r="AN436" s="501"/>
      <c r="AO436" s="501"/>
      <c r="AP436" s="501"/>
      <c r="AQ436" s="501"/>
      <c r="AR436" s="501"/>
      <c r="AS436" s="501"/>
      <c r="AT436" s="501"/>
    </row>
    <row r="437" spans="1:46" ht="15.75" customHeight="1">
      <c r="A437" s="501"/>
      <c r="B437" s="736"/>
      <c r="C437" s="501"/>
      <c r="D437" s="501"/>
      <c r="E437" s="501"/>
      <c r="F437" s="501"/>
      <c r="G437" s="501"/>
      <c r="H437" s="501"/>
      <c r="I437" s="501"/>
      <c r="J437" s="501"/>
      <c r="K437" s="501"/>
      <c r="L437" s="501"/>
      <c r="M437" s="501"/>
      <c r="N437" s="501"/>
      <c r="O437" s="501"/>
      <c r="P437" s="501"/>
      <c r="Q437" s="501"/>
      <c r="R437" s="501"/>
      <c r="S437" s="501"/>
      <c r="T437" s="501"/>
      <c r="U437" s="501"/>
      <c r="V437" s="501"/>
      <c r="W437" s="501"/>
      <c r="X437" s="501"/>
      <c r="Y437" s="501"/>
      <c r="Z437" s="501"/>
      <c r="AA437" s="501"/>
      <c r="AB437" s="501"/>
      <c r="AC437" s="501"/>
      <c r="AD437" s="501"/>
      <c r="AE437" s="501"/>
      <c r="AF437" s="501"/>
      <c r="AG437" s="501"/>
      <c r="AH437" s="501"/>
      <c r="AI437" s="501"/>
      <c r="AJ437" s="501"/>
      <c r="AK437" s="501"/>
      <c r="AL437" s="501"/>
      <c r="AM437" s="501"/>
      <c r="AN437" s="501"/>
      <c r="AO437" s="501"/>
      <c r="AP437" s="501"/>
      <c r="AQ437" s="501"/>
      <c r="AR437" s="501"/>
      <c r="AS437" s="501"/>
      <c r="AT437" s="501"/>
    </row>
    <row r="438" spans="1:46" ht="15.75" customHeight="1">
      <c r="A438" s="501"/>
      <c r="B438" s="736"/>
      <c r="C438" s="501"/>
      <c r="D438" s="501"/>
      <c r="E438" s="501"/>
      <c r="F438" s="501"/>
      <c r="G438" s="501"/>
      <c r="H438" s="501"/>
      <c r="I438" s="501"/>
      <c r="J438" s="501"/>
      <c r="K438" s="501"/>
      <c r="L438" s="501"/>
      <c r="M438" s="501"/>
      <c r="N438" s="501"/>
      <c r="O438" s="501"/>
      <c r="P438" s="501"/>
      <c r="Q438" s="501"/>
      <c r="R438" s="501"/>
      <c r="S438" s="501"/>
      <c r="T438" s="501"/>
      <c r="U438" s="501"/>
      <c r="V438" s="501"/>
      <c r="W438" s="501"/>
      <c r="X438" s="501"/>
      <c r="Y438" s="501"/>
      <c r="Z438" s="501"/>
      <c r="AA438" s="501"/>
      <c r="AB438" s="501"/>
      <c r="AC438" s="501"/>
      <c r="AD438" s="501"/>
      <c r="AE438" s="501"/>
      <c r="AF438" s="501"/>
      <c r="AG438" s="501"/>
      <c r="AH438" s="501"/>
      <c r="AI438" s="501"/>
      <c r="AJ438" s="501"/>
      <c r="AK438" s="501"/>
      <c r="AL438" s="501"/>
      <c r="AM438" s="501"/>
      <c r="AN438" s="501"/>
      <c r="AO438" s="501"/>
      <c r="AP438" s="501"/>
      <c r="AQ438" s="501"/>
      <c r="AR438" s="501"/>
      <c r="AS438" s="501"/>
      <c r="AT438" s="501"/>
    </row>
    <row r="439" spans="1:46" ht="15.75" customHeight="1">
      <c r="A439" s="501"/>
      <c r="B439" s="736"/>
      <c r="C439" s="501"/>
      <c r="D439" s="501"/>
      <c r="E439" s="501"/>
      <c r="F439" s="501"/>
      <c r="G439" s="501"/>
      <c r="H439" s="501"/>
      <c r="I439" s="501"/>
      <c r="J439" s="501"/>
      <c r="K439" s="501"/>
      <c r="L439" s="501"/>
      <c r="M439" s="501"/>
      <c r="N439" s="501"/>
      <c r="O439" s="501"/>
      <c r="P439" s="501"/>
      <c r="Q439" s="501"/>
      <c r="R439" s="501"/>
      <c r="S439" s="501"/>
      <c r="T439" s="501"/>
      <c r="U439" s="501"/>
      <c r="V439" s="501"/>
      <c r="W439" s="501"/>
      <c r="X439" s="501"/>
      <c r="Y439" s="501"/>
      <c r="Z439" s="501"/>
      <c r="AA439" s="501"/>
      <c r="AB439" s="501"/>
      <c r="AC439" s="501"/>
      <c r="AD439" s="501"/>
      <c r="AE439" s="501"/>
      <c r="AF439" s="501"/>
      <c r="AG439" s="501"/>
      <c r="AH439" s="501"/>
      <c r="AI439" s="501"/>
      <c r="AJ439" s="501"/>
      <c r="AK439" s="501"/>
      <c r="AL439" s="501"/>
      <c r="AM439" s="501"/>
      <c r="AN439" s="501"/>
      <c r="AO439" s="501"/>
      <c r="AP439" s="501"/>
      <c r="AQ439" s="501"/>
      <c r="AR439" s="501"/>
      <c r="AS439" s="501"/>
      <c r="AT439" s="501"/>
    </row>
    <row r="440" spans="1:46" ht="15.75" customHeight="1">
      <c r="A440" s="501"/>
      <c r="B440" s="736"/>
      <c r="C440" s="501"/>
      <c r="D440" s="501"/>
      <c r="E440" s="501"/>
      <c r="F440" s="501"/>
      <c r="G440" s="501"/>
      <c r="H440" s="501"/>
      <c r="I440" s="501"/>
      <c r="J440" s="501"/>
      <c r="K440" s="501"/>
      <c r="L440" s="501"/>
      <c r="M440" s="501"/>
      <c r="N440" s="501"/>
      <c r="O440" s="501"/>
      <c r="P440" s="501"/>
      <c r="Q440" s="501"/>
      <c r="R440" s="501"/>
      <c r="S440" s="501"/>
      <c r="T440" s="501"/>
      <c r="U440" s="501"/>
      <c r="V440" s="501"/>
      <c r="W440" s="501"/>
      <c r="X440" s="501"/>
      <c r="Y440" s="501"/>
      <c r="Z440" s="501"/>
      <c r="AA440" s="501"/>
      <c r="AB440" s="501"/>
      <c r="AC440" s="501"/>
      <c r="AD440" s="501"/>
      <c r="AE440" s="501"/>
      <c r="AF440" s="501"/>
      <c r="AG440" s="501"/>
      <c r="AH440" s="501"/>
      <c r="AI440" s="501"/>
      <c r="AJ440" s="501"/>
      <c r="AK440" s="501"/>
      <c r="AL440" s="501"/>
      <c r="AM440" s="501"/>
      <c r="AN440" s="501"/>
      <c r="AO440" s="501"/>
      <c r="AP440" s="501"/>
      <c r="AQ440" s="501"/>
      <c r="AR440" s="501"/>
      <c r="AS440" s="501"/>
      <c r="AT440" s="501"/>
    </row>
    <row r="441" spans="1:46" ht="15.75" customHeight="1">
      <c r="A441" s="501"/>
      <c r="B441" s="736"/>
      <c r="C441" s="501"/>
      <c r="D441" s="501"/>
      <c r="E441" s="501"/>
      <c r="F441" s="501"/>
      <c r="G441" s="501"/>
      <c r="H441" s="501"/>
      <c r="I441" s="501"/>
      <c r="J441" s="501"/>
      <c r="K441" s="501"/>
      <c r="L441" s="501"/>
      <c r="M441" s="501"/>
      <c r="N441" s="501"/>
      <c r="O441" s="501"/>
      <c r="P441" s="501"/>
      <c r="Q441" s="501"/>
      <c r="R441" s="501"/>
      <c r="S441" s="501"/>
      <c r="T441" s="501"/>
      <c r="U441" s="501"/>
      <c r="V441" s="501"/>
      <c r="W441" s="501"/>
      <c r="X441" s="501"/>
      <c r="Y441" s="501"/>
      <c r="Z441" s="501"/>
      <c r="AA441" s="501"/>
      <c r="AB441" s="501"/>
      <c r="AC441" s="501"/>
      <c r="AD441" s="501"/>
      <c r="AE441" s="501"/>
      <c r="AF441" s="501"/>
      <c r="AG441" s="501"/>
      <c r="AH441" s="501"/>
      <c r="AI441" s="501"/>
      <c r="AJ441" s="501"/>
      <c r="AK441" s="501"/>
      <c r="AL441" s="501"/>
      <c r="AM441" s="501"/>
      <c r="AN441" s="501"/>
      <c r="AO441" s="501"/>
      <c r="AP441" s="501"/>
      <c r="AQ441" s="501"/>
      <c r="AR441" s="501"/>
      <c r="AS441" s="501"/>
      <c r="AT441" s="501"/>
    </row>
    <row r="442" spans="1:46" ht="15.75" customHeight="1">
      <c r="A442" s="501"/>
      <c r="B442" s="736"/>
      <c r="C442" s="501"/>
      <c r="D442" s="501"/>
      <c r="E442" s="501"/>
      <c r="F442" s="501"/>
      <c r="G442" s="501"/>
      <c r="H442" s="501"/>
      <c r="I442" s="501"/>
      <c r="J442" s="501"/>
      <c r="K442" s="501"/>
      <c r="L442" s="501"/>
      <c r="M442" s="501"/>
      <c r="N442" s="501"/>
      <c r="O442" s="501"/>
      <c r="P442" s="501"/>
      <c r="Q442" s="501"/>
      <c r="R442" s="501"/>
      <c r="S442" s="501"/>
      <c r="T442" s="501"/>
      <c r="U442" s="501"/>
      <c r="V442" s="501"/>
      <c r="W442" s="501"/>
      <c r="X442" s="501"/>
      <c r="Y442" s="501"/>
      <c r="Z442" s="501"/>
      <c r="AA442" s="501"/>
      <c r="AB442" s="501"/>
      <c r="AC442" s="501"/>
      <c r="AD442" s="501"/>
      <c r="AE442" s="501"/>
      <c r="AF442" s="501"/>
      <c r="AG442" s="501"/>
      <c r="AH442" s="501"/>
      <c r="AI442" s="501"/>
      <c r="AJ442" s="501"/>
      <c r="AK442" s="501"/>
      <c r="AL442" s="501"/>
      <c r="AM442" s="501"/>
      <c r="AN442" s="501"/>
      <c r="AO442" s="501"/>
      <c r="AP442" s="501"/>
      <c r="AQ442" s="501"/>
      <c r="AR442" s="501"/>
      <c r="AS442" s="501"/>
      <c r="AT442" s="501"/>
    </row>
    <row r="443" spans="1:46" ht="15.75" customHeight="1">
      <c r="A443" s="501"/>
      <c r="B443" s="736"/>
      <c r="C443" s="501"/>
      <c r="D443" s="501"/>
      <c r="E443" s="501"/>
      <c r="F443" s="501"/>
      <c r="G443" s="501"/>
      <c r="H443" s="501"/>
      <c r="I443" s="501"/>
      <c r="J443" s="501"/>
      <c r="K443" s="501"/>
      <c r="L443" s="501"/>
      <c r="M443" s="501"/>
      <c r="N443" s="501"/>
      <c r="O443" s="501"/>
      <c r="P443" s="501"/>
      <c r="Q443" s="501"/>
      <c r="R443" s="501"/>
      <c r="S443" s="501"/>
      <c r="T443" s="501"/>
      <c r="U443" s="501"/>
      <c r="V443" s="501"/>
      <c r="W443" s="501"/>
      <c r="X443" s="501"/>
      <c r="Y443" s="501"/>
      <c r="Z443" s="501"/>
      <c r="AA443" s="501"/>
      <c r="AB443" s="501"/>
      <c r="AC443" s="501"/>
      <c r="AD443" s="501"/>
      <c r="AE443" s="501"/>
      <c r="AF443" s="501"/>
      <c r="AG443" s="501"/>
      <c r="AH443" s="501"/>
      <c r="AI443" s="501"/>
      <c r="AJ443" s="501"/>
      <c r="AK443" s="501"/>
      <c r="AL443" s="501"/>
      <c r="AM443" s="501"/>
      <c r="AN443" s="501"/>
      <c r="AO443" s="501"/>
      <c r="AP443" s="501"/>
      <c r="AQ443" s="501"/>
      <c r="AR443" s="501"/>
      <c r="AS443" s="501"/>
      <c r="AT443" s="501"/>
    </row>
    <row r="444" spans="1:46" ht="15.75" customHeight="1">
      <c r="A444" s="501"/>
      <c r="B444" s="736"/>
      <c r="C444" s="501"/>
      <c r="D444" s="501"/>
      <c r="E444" s="501"/>
      <c r="F444" s="501"/>
      <c r="G444" s="501"/>
      <c r="H444" s="501"/>
      <c r="I444" s="501"/>
      <c r="J444" s="501"/>
      <c r="K444" s="501"/>
      <c r="L444" s="501"/>
      <c r="M444" s="501"/>
      <c r="N444" s="501"/>
      <c r="O444" s="501"/>
      <c r="P444" s="501"/>
      <c r="Q444" s="501"/>
      <c r="R444" s="501"/>
      <c r="S444" s="501"/>
      <c r="T444" s="501"/>
      <c r="U444" s="501"/>
      <c r="V444" s="501"/>
      <c r="W444" s="501"/>
      <c r="X444" s="501"/>
      <c r="Y444" s="501"/>
      <c r="Z444" s="501"/>
      <c r="AA444" s="501"/>
      <c r="AB444" s="501"/>
      <c r="AC444" s="501"/>
      <c r="AD444" s="501"/>
      <c r="AE444" s="501"/>
      <c r="AF444" s="501"/>
      <c r="AG444" s="501"/>
      <c r="AH444" s="501"/>
      <c r="AI444" s="501"/>
      <c r="AJ444" s="501"/>
      <c r="AK444" s="501"/>
      <c r="AL444" s="501"/>
      <c r="AM444" s="501"/>
      <c r="AN444" s="501"/>
      <c r="AO444" s="501"/>
      <c r="AP444" s="501"/>
      <c r="AQ444" s="501"/>
      <c r="AR444" s="501"/>
      <c r="AS444" s="501"/>
      <c r="AT444" s="501"/>
    </row>
    <row r="445" spans="1:46" ht="15.75" customHeight="1">
      <c r="A445" s="501"/>
      <c r="B445" s="736"/>
      <c r="C445" s="501"/>
      <c r="D445" s="501"/>
      <c r="E445" s="501"/>
      <c r="F445" s="501"/>
      <c r="G445" s="501"/>
      <c r="H445" s="501"/>
      <c r="I445" s="501"/>
      <c r="J445" s="501"/>
      <c r="K445" s="501"/>
      <c r="L445" s="501"/>
      <c r="M445" s="501"/>
      <c r="N445" s="501"/>
      <c r="O445" s="501"/>
      <c r="P445" s="501"/>
      <c r="Q445" s="501"/>
      <c r="R445" s="501"/>
      <c r="S445" s="501"/>
      <c r="T445" s="501"/>
      <c r="U445" s="501"/>
      <c r="V445" s="501"/>
      <c r="W445" s="501"/>
      <c r="X445" s="501"/>
      <c r="Y445" s="501"/>
      <c r="Z445" s="501"/>
      <c r="AA445" s="501"/>
      <c r="AB445" s="501"/>
      <c r="AC445" s="501"/>
      <c r="AD445" s="501"/>
      <c r="AE445" s="501"/>
      <c r="AF445" s="501"/>
      <c r="AG445" s="501"/>
      <c r="AH445" s="501"/>
      <c r="AI445" s="501"/>
      <c r="AJ445" s="501"/>
      <c r="AK445" s="501"/>
      <c r="AL445" s="501"/>
      <c r="AM445" s="501"/>
      <c r="AN445" s="501"/>
      <c r="AO445" s="501"/>
      <c r="AP445" s="501"/>
      <c r="AQ445" s="501"/>
      <c r="AR445" s="501"/>
      <c r="AS445" s="501"/>
      <c r="AT445" s="501"/>
    </row>
    <row r="446" spans="1:46" ht="15.75" customHeight="1">
      <c r="A446" s="501"/>
      <c r="B446" s="736"/>
      <c r="C446" s="501"/>
      <c r="D446" s="501"/>
      <c r="E446" s="501"/>
      <c r="F446" s="501"/>
      <c r="G446" s="501"/>
      <c r="H446" s="501"/>
      <c r="I446" s="501"/>
      <c r="J446" s="501"/>
      <c r="K446" s="501"/>
      <c r="L446" s="501"/>
      <c r="M446" s="501"/>
      <c r="N446" s="501"/>
      <c r="O446" s="501"/>
      <c r="P446" s="501"/>
      <c r="Q446" s="501"/>
      <c r="R446" s="501"/>
      <c r="S446" s="501"/>
      <c r="T446" s="501"/>
      <c r="U446" s="501"/>
      <c r="V446" s="501"/>
      <c r="W446" s="501"/>
      <c r="X446" s="501"/>
      <c r="Y446" s="501"/>
      <c r="Z446" s="501"/>
      <c r="AA446" s="501"/>
      <c r="AB446" s="501"/>
      <c r="AC446" s="501"/>
      <c r="AD446" s="501"/>
      <c r="AE446" s="501"/>
      <c r="AF446" s="501"/>
      <c r="AG446" s="501"/>
      <c r="AH446" s="501"/>
      <c r="AI446" s="501"/>
      <c r="AJ446" s="501"/>
      <c r="AK446" s="501"/>
      <c r="AL446" s="501"/>
      <c r="AM446" s="501"/>
      <c r="AN446" s="501"/>
      <c r="AO446" s="501"/>
      <c r="AP446" s="501"/>
      <c r="AQ446" s="501"/>
      <c r="AR446" s="501"/>
      <c r="AS446" s="501"/>
      <c r="AT446" s="501"/>
    </row>
    <row r="447" spans="1:46" ht="15.75" customHeight="1">
      <c r="A447" s="501"/>
      <c r="B447" s="736"/>
      <c r="C447" s="501"/>
      <c r="D447" s="501"/>
      <c r="E447" s="501"/>
      <c r="F447" s="501"/>
      <c r="G447" s="501"/>
      <c r="H447" s="501"/>
      <c r="I447" s="501"/>
      <c r="J447" s="501"/>
      <c r="K447" s="501"/>
      <c r="L447" s="501"/>
      <c r="M447" s="501"/>
      <c r="N447" s="501"/>
      <c r="O447" s="501"/>
      <c r="P447" s="501"/>
      <c r="Q447" s="501"/>
      <c r="R447" s="501"/>
      <c r="S447" s="501"/>
      <c r="T447" s="501"/>
      <c r="U447" s="501"/>
      <c r="V447" s="501"/>
      <c r="W447" s="501"/>
      <c r="X447" s="501"/>
      <c r="Y447" s="501"/>
      <c r="Z447" s="501"/>
      <c r="AA447" s="501"/>
      <c r="AB447" s="501"/>
      <c r="AC447" s="501"/>
      <c r="AD447" s="501"/>
      <c r="AE447" s="501"/>
      <c r="AF447" s="501"/>
      <c r="AG447" s="501"/>
      <c r="AH447" s="501"/>
      <c r="AI447" s="501"/>
      <c r="AJ447" s="501"/>
      <c r="AK447" s="501"/>
      <c r="AL447" s="501"/>
      <c r="AM447" s="501"/>
      <c r="AN447" s="501"/>
      <c r="AO447" s="501"/>
      <c r="AP447" s="501"/>
      <c r="AQ447" s="501"/>
      <c r="AR447" s="501"/>
      <c r="AS447" s="501"/>
      <c r="AT447" s="501"/>
    </row>
    <row r="448" spans="1:46" ht="15.75" customHeight="1">
      <c r="A448" s="501"/>
      <c r="B448" s="736"/>
      <c r="C448" s="501"/>
      <c r="D448" s="501"/>
      <c r="E448" s="501"/>
      <c r="F448" s="501"/>
      <c r="G448" s="501"/>
      <c r="H448" s="501"/>
      <c r="I448" s="501"/>
      <c r="J448" s="501"/>
      <c r="K448" s="501"/>
      <c r="L448" s="501"/>
      <c r="M448" s="501"/>
      <c r="N448" s="501"/>
      <c r="O448" s="501"/>
      <c r="P448" s="501"/>
      <c r="Q448" s="501"/>
      <c r="R448" s="501"/>
      <c r="S448" s="501"/>
      <c r="T448" s="501"/>
      <c r="U448" s="501"/>
      <c r="V448" s="501"/>
      <c r="W448" s="501"/>
      <c r="X448" s="501"/>
      <c r="Y448" s="501"/>
      <c r="Z448" s="501"/>
      <c r="AA448" s="501"/>
      <c r="AB448" s="501"/>
      <c r="AC448" s="501"/>
      <c r="AD448" s="501"/>
      <c r="AE448" s="501"/>
      <c r="AF448" s="501"/>
      <c r="AG448" s="501"/>
      <c r="AH448" s="501"/>
      <c r="AI448" s="501"/>
      <c r="AJ448" s="501"/>
      <c r="AK448" s="501"/>
      <c r="AL448" s="501"/>
      <c r="AM448" s="501"/>
      <c r="AN448" s="501"/>
      <c r="AO448" s="501"/>
      <c r="AP448" s="501"/>
      <c r="AQ448" s="501"/>
      <c r="AR448" s="501"/>
      <c r="AS448" s="501"/>
      <c r="AT448" s="501"/>
    </row>
    <row r="449" spans="1:46" ht="15.75" customHeight="1">
      <c r="A449" s="501"/>
      <c r="B449" s="736"/>
      <c r="C449" s="501"/>
      <c r="D449" s="501"/>
      <c r="E449" s="501"/>
      <c r="F449" s="501"/>
      <c r="G449" s="501"/>
      <c r="H449" s="501"/>
      <c r="I449" s="501"/>
      <c r="J449" s="501"/>
      <c r="K449" s="501"/>
      <c r="L449" s="501"/>
      <c r="M449" s="501"/>
      <c r="N449" s="501"/>
      <c r="O449" s="501"/>
      <c r="P449" s="501"/>
      <c r="Q449" s="501"/>
      <c r="R449" s="501"/>
      <c r="S449" s="501"/>
      <c r="T449" s="501"/>
      <c r="U449" s="501"/>
      <c r="V449" s="501"/>
      <c r="W449" s="501"/>
      <c r="X449" s="501"/>
      <c r="Y449" s="501"/>
      <c r="Z449" s="501"/>
      <c r="AA449" s="501"/>
      <c r="AB449" s="501"/>
      <c r="AC449" s="501"/>
      <c r="AD449" s="501"/>
      <c r="AE449" s="501"/>
      <c r="AF449" s="501"/>
      <c r="AG449" s="501"/>
      <c r="AH449" s="501"/>
      <c r="AI449" s="501"/>
      <c r="AJ449" s="501"/>
      <c r="AK449" s="501"/>
      <c r="AL449" s="501"/>
      <c r="AM449" s="501"/>
      <c r="AN449" s="501"/>
      <c r="AO449" s="501"/>
      <c r="AP449" s="501"/>
      <c r="AQ449" s="501"/>
      <c r="AR449" s="501"/>
      <c r="AS449" s="501"/>
      <c r="AT449" s="501"/>
    </row>
    <row r="450" spans="1:46" ht="15.75" customHeight="1">
      <c r="A450" s="501"/>
      <c r="B450" s="736"/>
      <c r="C450" s="501"/>
      <c r="D450" s="501"/>
      <c r="E450" s="501"/>
      <c r="F450" s="501"/>
      <c r="G450" s="501"/>
      <c r="H450" s="501"/>
      <c r="I450" s="501"/>
      <c r="J450" s="501"/>
      <c r="K450" s="501"/>
      <c r="L450" s="501"/>
      <c r="M450" s="501"/>
      <c r="N450" s="501"/>
      <c r="O450" s="501"/>
      <c r="P450" s="501"/>
      <c r="Q450" s="501"/>
      <c r="R450" s="501"/>
      <c r="S450" s="501"/>
      <c r="T450" s="501"/>
      <c r="U450" s="501"/>
      <c r="V450" s="501"/>
      <c r="W450" s="501"/>
      <c r="X450" s="501"/>
      <c r="Y450" s="501"/>
      <c r="Z450" s="501"/>
      <c r="AA450" s="501"/>
      <c r="AB450" s="501"/>
      <c r="AC450" s="501"/>
      <c r="AD450" s="501"/>
      <c r="AE450" s="501"/>
      <c r="AF450" s="501"/>
      <c r="AG450" s="501"/>
      <c r="AH450" s="501"/>
      <c r="AI450" s="501"/>
      <c r="AJ450" s="501"/>
      <c r="AK450" s="501"/>
      <c r="AL450" s="501"/>
      <c r="AM450" s="501"/>
      <c r="AN450" s="501"/>
      <c r="AO450" s="501"/>
      <c r="AP450" s="501"/>
      <c r="AQ450" s="501"/>
      <c r="AR450" s="501"/>
      <c r="AS450" s="501"/>
      <c r="AT450" s="501"/>
    </row>
    <row r="451" spans="1:46" ht="15.75" customHeight="1">
      <c r="A451" s="501"/>
      <c r="B451" s="736"/>
      <c r="C451" s="501"/>
      <c r="D451" s="501"/>
      <c r="E451" s="501"/>
      <c r="F451" s="501"/>
      <c r="G451" s="501"/>
      <c r="H451" s="501"/>
      <c r="I451" s="501"/>
      <c r="J451" s="501"/>
      <c r="K451" s="501"/>
      <c r="L451" s="501"/>
      <c r="M451" s="501"/>
      <c r="N451" s="501"/>
      <c r="O451" s="501"/>
      <c r="P451" s="501"/>
      <c r="Q451" s="501"/>
      <c r="R451" s="501"/>
      <c r="S451" s="501"/>
      <c r="T451" s="501"/>
      <c r="U451" s="501"/>
      <c r="V451" s="501"/>
      <c r="W451" s="501"/>
      <c r="X451" s="501"/>
      <c r="Y451" s="501"/>
      <c r="Z451" s="501"/>
      <c r="AA451" s="501"/>
      <c r="AB451" s="501"/>
      <c r="AC451" s="501"/>
      <c r="AD451" s="501"/>
      <c r="AE451" s="501"/>
      <c r="AF451" s="501"/>
      <c r="AG451" s="501"/>
      <c r="AH451" s="501"/>
      <c r="AI451" s="501"/>
      <c r="AJ451" s="501"/>
      <c r="AK451" s="501"/>
      <c r="AL451" s="501"/>
      <c r="AM451" s="501"/>
      <c r="AN451" s="501"/>
      <c r="AO451" s="501"/>
      <c r="AP451" s="501"/>
      <c r="AQ451" s="501"/>
      <c r="AR451" s="501"/>
      <c r="AS451" s="501"/>
      <c r="AT451" s="501"/>
    </row>
    <row r="452" spans="1:46" ht="15.75" customHeight="1">
      <c r="A452" s="501"/>
      <c r="B452" s="736"/>
      <c r="C452" s="501"/>
      <c r="D452" s="501"/>
      <c r="E452" s="501"/>
      <c r="F452" s="501"/>
      <c r="G452" s="501"/>
      <c r="H452" s="501"/>
      <c r="I452" s="501"/>
      <c r="J452" s="501"/>
      <c r="K452" s="501"/>
      <c r="L452" s="501"/>
      <c r="M452" s="501"/>
      <c r="N452" s="501"/>
      <c r="O452" s="501"/>
      <c r="P452" s="501"/>
      <c r="Q452" s="501"/>
      <c r="R452" s="501"/>
      <c r="S452" s="501"/>
      <c r="T452" s="501"/>
      <c r="U452" s="501"/>
      <c r="V452" s="501"/>
      <c r="W452" s="501"/>
      <c r="X452" s="501"/>
      <c r="Y452" s="501"/>
      <c r="Z452" s="501"/>
      <c r="AA452" s="501"/>
      <c r="AB452" s="501"/>
      <c r="AC452" s="501"/>
      <c r="AD452" s="501"/>
      <c r="AE452" s="501"/>
      <c r="AF452" s="501"/>
      <c r="AG452" s="501"/>
      <c r="AH452" s="501"/>
      <c r="AI452" s="501"/>
      <c r="AJ452" s="501"/>
      <c r="AK452" s="501"/>
      <c r="AL452" s="501"/>
      <c r="AM452" s="501"/>
      <c r="AN452" s="501"/>
      <c r="AO452" s="501"/>
      <c r="AP452" s="501"/>
      <c r="AQ452" s="501"/>
      <c r="AR452" s="501"/>
      <c r="AS452" s="501"/>
      <c r="AT452" s="501"/>
    </row>
    <row r="453" spans="1:46" ht="15.75" customHeight="1">
      <c r="A453" s="501"/>
      <c r="B453" s="736"/>
      <c r="C453" s="501"/>
      <c r="D453" s="501"/>
      <c r="E453" s="501"/>
      <c r="F453" s="501"/>
      <c r="G453" s="501"/>
      <c r="H453" s="501"/>
      <c r="I453" s="501"/>
      <c r="J453" s="501"/>
      <c r="K453" s="501"/>
      <c r="L453" s="501"/>
      <c r="M453" s="501"/>
      <c r="N453" s="501"/>
      <c r="O453" s="501"/>
      <c r="P453" s="501"/>
      <c r="Q453" s="501"/>
      <c r="R453" s="501"/>
      <c r="S453" s="501"/>
      <c r="T453" s="501"/>
      <c r="U453" s="501"/>
      <c r="V453" s="501"/>
      <c r="W453" s="501"/>
      <c r="X453" s="501"/>
      <c r="Y453" s="501"/>
      <c r="Z453" s="501"/>
      <c r="AA453" s="501"/>
      <c r="AB453" s="501"/>
      <c r="AC453" s="501"/>
      <c r="AD453" s="501"/>
      <c r="AE453" s="501"/>
      <c r="AF453" s="501"/>
      <c r="AG453" s="501"/>
      <c r="AH453" s="501"/>
      <c r="AI453" s="501"/>
      <c r="AJ453" s="501"/>
      <c r="AK453" s="501"/>
      <c r="AL453" s="501"/>
      <c r="AM453" s="501"/>
      <c r="AN453" s="501"/>
      <c r="AO453" s="501"/>
      <c r="AP453" s="501"/>
      <c r="AQ453" s="501"/>
      <c r="AR453" s="501"/>
      <c r="AS453" s="501"/>
      <c r="AT453" s="501"/>
    </row>
    <row r="454" spans="1:46" ht="15.75" customHeight="1">
      <c r="A454" s="501"/>
      <c r="B454" s="736"/>
      <c r="C454" s="501"/>
      <c r="D454" s="501"/>
      <c r="E454" s="501"/>
      <c r="F454" s="501"/>
      <c r="G454" s="501"/>
      <c r="H454" s="501"/>
      <c r="I454" s="501"/>
      <c r="J454" s="501"/>
      <c r="K454" s="501"/>
      <c r="L454" s="501"/>
      <c r="M454" s="501"/>
      <c r="N454" s="501"/>
      <c r="O454" s="501"/>
      <c r="P454" s="501"/>
      <c r="Q454" s="501"/>
      <c r="R454" s="501"/>
      <c r="S454" s="501"/>
      <c r="T454" s="501"/>
      <c r="U454" s="501"/>
      <c r="V454" s="501"/>
      <c r="W454" s="501"/>
      <c r="X454" s="501"/>
      <c r="Y454" s="501"/>
      <c r="Z454" s="501"/>
      <c r="AA454" s="501"/>
      <c r="AB454" s="501"/>
      <c r="AC454" s="501"/>
      <c r="AD454" s="501"/>
      <c r="AE454" s="501"/>
      <c r="AF454" s="501"/>
      <c r="AG454" s="501"/>
      <c r="AH454" s="501"/>
      <c r="AI454" s="501"/>
      <c r="AJ454" s="501"/>
      <c r="AK454" s="501"/>
      <c r="AL454" s="501"/>
      <c r="AM454" s="501"/>
      <c r="AN454" s="501"/>
      <c r="AO454" s="501"/>
      <c r="AP454" s="501"/>
      <c r="AQ454" s="501"/>
      <c r="AR454" s="501"/>
      <c r="AS454" s="501"/>
      <c r="AT454" s="501"/>
    </row>
    <row r="455" spans="1:46" ht="15.75" customHeight="1">
      <c r="A455" s="501"/>
      <c r="B455" s="736"/>
      <c r="C455" s="501"/>
      <c r="D455" s="501"/>
      <c r="E455" s="501"/>
      <c r="F455" s="501"/>
      <c r="G455" s="501"/>
      <c r="H455" s="501"/>
      <c r="I455" s="501"/>
      <c r="J455" s="501"/>
      <c r="K455" s="501"/>
      <c r="L455" s="501"/>
      <c r="M455" s="501"/>
      <c r="N455" s="501"/>
      <c r="O455" s="501"/>
      <c r="P455" s="501"/>
      <c r="Q455" s="501"/>
      <c r="R455" s="501"/>
      <c r="S455" s="501"/>
      <c r="T455" s="501"/>
      <c r="U455" s="501"/>
      <c r="V455" s="501"/>
      <c r="W455" s="501"/>
      <c r="X455" s="501"/>
      <c r="Y455" s="501"/>
      <c r="Z455" s="501"/>
      <c r="AA455" s="501"/>
      <c r="AB455" s="501"/>
      <c r="AC455" s="501"/>
      <c r="AD455" s="501"/>
      <c r="AE455" s="501"/>
      <c r="AF455" s="501"/>
      <c r="AG455" s="501"/>
      <c r="AH455" s="501"/>
      <c r="AI455" s="501"/>
      <c r="AJ455" s="501"/>
      <c r="AK455" s="501"/>
      <c r="AL455" s="501"/>
      <c r="AM455" s="501"/>
      <c r="AN455" s="501"/>
      <c r="AO455" s="501"/>
      <c r="AP455" s="501"/>
      <c r="AQ455" s="501"/>
      <c r="AR455" s="501"/>
      <c r="AS455" s="501"/>
      <c r="AT455" s="501"/>
    </row>
    <row r="456" spans="1:46" ht="15.75" customHeight="1">
      <c r="A456" s="501"/>
      <c r="B456" s="736"/>
      <c r="C456" s="501"/>
      <c r="D456" s="501"/>
      <c r="E456" s="501"/>
      <c r="F456" s="501"/>
      <c r="G456" s="501"/>
      <c r="H456" s="501"/>
      <c r="I456" s="501"/>
      <c r="J456" s="501"/>
      <c r="K456" s="501"/>
      <c r="L456" s="501"/>
      <c r="M456" s="501"/>
      <c r="N456" s="501"/>
      <c r="O456" s="501"/>
      <c r="P456" s="501"/>
      <c r="Q456" s="501"/>
      <c r="R456" s="501"/>
      <c r="S456" s="501"/>
      <c r="T456" s="501"/>
      <c r="U456" s="501"/>
      <c r="V456" s="501"/>
      <c r="W456" s="501"/>
      <c r="X456" s="501"/>
      <c r="Y456" s="501"/>
      <c r="Z456" s="501"/>
      <c r="AA456" s="501"/>
      <c r="AB456" s="501"/>
      <c r="AC456" s="501"/>
      <c r="AD456" s="501"/>
      <c r="AE456" s="501"/>
      <c r="AF456" s="501"/>
      <c r="AG456" s="501"/>
      <c r="AH456" s="501"/>
      <c r="AI456" s="501"/>
      <c r="AJ456" s="501"/>
      <c r="AK456" s="501"/>
      <c r="AL456" s="501"/>
      <c r="AM456" s="501"/>
      <c r="AN456" s="501"/>
      <c r="AO456" s="501"/>
      <c r="AP456" s="501"/>
      <c r="AQ456" s="501"/>
      <c r="AR456" s="501"/>
      <c r="AS456" s="501"/>
      <c r="AT456" s="501"/>
    </row>
    <row r="457" spans="1:46" ht="15.75" customHeight="1">
      <c r="A457" s="501"/>
      <c r="B457" s="736"/>
      <c r="C457" s="501"/>
      <c r="D457" s="501"/>
      <c r="E457" s="501"/>
      <c r="F457" s="501"/>
      <c r="G457" s="501"/>
      <c r="H457" s="501"/>
      <c r="I457" s="501"/>
      <c r="J457" s="501"/>
      <c r="K457" s="501"/>
      <c r="L457" s="501"/>
      <c r="M457" s="501"/>
      <c r="N457" s="501"/>
      <c r="O457" s="501"/>
      <c r="P457" s="501"/>
      <c r="Q457" s="501"/>
      <c r="R457" s="501"/>
      <c r="S457" s="501"/>
      <c r="T457" s="501"/>
      <c r="U457" s="501"/>
      <c r="V457" s="501"/>
      <c r="W457" s="501"/>
      <c r="X457" s="501"/>
      <c r="Y457" s="501"/>
      <c r="Z457" s="501"/>
      <c r="AA457" s="501"/>
      <c r="AB457" s="501"/>
      <c r="AC457" s="501"/>
      <c r="AD457" s="501"/>
      <c r="AE457" s="501"/>
      <c r="AF457" s="501"/>
      <c r="AG457" s="501"/>
      <c r="AH457" s="501"/>
      <c r="AI457" s="501"/>
      <c r="AJ457" s="501"/>
      <c r="AK457" s="501"/>
      <c r="AL457" s="501"/>
      <c r="AM457" s="501"/>
      <c r="AN457" s="501"/>
      <c r="AO457" s="501"/>
      <c r="AP457" s="501"/>
      <c r="AQ457" s="501"/>
      <c r="AR457" s="501"/>
      <c r="AS457" s="501"/>
      <c r="AT457" s="501"/>
    </row>
    <row r="458" spans="1:46" ht="15.75" customHeight="1">
      <c r="A458" s="501"/>
      <c r="B458" s="736"/>
      <c r="C458" s="501"/>
      <c r="D458" s="501"/>
      <c r="E458" s="501"/>
      <c r="F458" s="501"/>
      <c r="G458" s="501"/>
      <c r="H458" s="501"/>
      <c r="I458" s="501"/>
      <c r="J458" s="501"/>
      <c r="K458" s="501"/>
      <c r="L458" s="501"/>
      <c r="M458" s="501"/>
      <c r="N458" s="501"/>
      <c r="O458" s="501"/>
      <c r="P458" s="501"/>
      <c r="Q458" s="501"/>
      <c r="R458" s="501"/>
      <c r="S458" s="501"/>
      <c r="T458" s="501"/>
      <c r="U458" s="501"/>
      <c r="V458" s="501"/>
      <c r="W458" s="501"/>
      <c r="X458" s="501"/>
      <c r="Y458" s="501"/>
      <c r="Z458" s="501"/>
      <c r="AA458" s="501"/>
      <c r="AB458" s="501"/>
      <c r="AC458" s="501"/>
      <c r="AD458" s="501"/>
      <c r="AE458" s="501"/>
      <c r="AF458" s="501"/>
      <c r="AG458" s="501"/>
      <c r="AH458" s="501"/>
      <c r="AI458" s="501"/>
      <c r="AJ458" s="501"/>
      <c r="AK458" s="501"/>
      <c r="AL458" s="501"/>
      <c r="AM458" s="501"/>
      <c r="AN458" s="501"/>
      <c r="AO458" s="501"/>
      <c r="AP458" s="501"/>
      <c r="AQ458" s="501"/>
      <c r="AR458" s="501"/>
      <c r="AS458" s="501"/>
      <c r="AT458" s="501"/>
    </row>
    <row r="459" spans="1:46" ht="15.75" customHeight="1">
      <c r="A459" s="501"/>
      <c r="B459" s="736"/>
      <c r="C459" s="501"/>
      <c r="D459" s="501"/>
      <c r="E459" s="501"/>
      <c r="F459" s="501"/>
      <c r="G459" s="501"/>
      <c r="H459" s="501"/>
      <c r="I459" s="501"/>
      <c r="J459" s="501"/>
      <c r="K459" s="501"/>
      <c r="L459" s="501"/>
      <c r="M459" s="501"/>
      <c r="N459" s="501"/>
      <c r="O459" s="501"/>
      <c r="P459" s="501"/>
      <c r="Q459" s="501"/>
      <c r="R459" s="501"/>
      <c r="S459" s="501"/>
      <c r="T459" s="501"/>
      <c r="U459" s="501"/>
      <c r="V459" s="501"/>
      <c r="W459" s="501"/>
      <c r="X459" s="501"/>
      <c r="Y459" s="501"/>
      <c r="Z459" s="501"/>
      <c r="AA459" s="501"/>
      <c r="AB459" s="501"/>
      <c r="AC459" s="501"/>
      <c r="AD459" s="501"/>
      <c r="AE459" s="501"/>
      <c r="AF459" s="501"/>
      <c r="AG459" s="501"/>
      <c r="AH459" s="501"/>
      <c r="AI459" s="501"/>
      <c r="AJ459" s="501"/>
      <c r="AK459" s="501"/>
      <c r="AL459" s="501"/>
      <c r="AM459" s="501"/>
      <c r="AN459" s="501"/>
      <c r="AO459" s="501"/>
      <c r="AP459" s="501"/>
      <c r="AQ459" s="501"/>
      <c r="AR459" s="501"/>
      <c r="AS459" s="501"/>
      <c r="AT459" s="501"/>
    </row>
    <row r="460" spans="1:46" ht="15.75" customHeight="1">
      <c r="A460" s="501"/>
      <c r="B460" s="736"/>
      <c r="C460" s="501"/>
      <c r="D460" s="501"/>
      <c r="E460" s="501"/>
      <c r="F460" s="501"/>
      <c r="G460" s="501"/>
      <c r="H460" s="501"/>
      <c r="I460" s="501"/>
      <c r="J460" s="501"/>
      <c r="K460" s="501"/>
      <c r="L460" s="501"/>
      <c r="M460" s="501"/>
      <c r="N460" s="501"/>
      <c r="O460" s="501"/>
      <c r="P460" s="501"/>
      <c r="Q460" s="501"/>
      <c r="R460" s="501"/>
      <c r="S460" s="501"/>
      <c r="T460" s="501"/>
      <c r="U460" s="501"/>
      <c r="V460" s="501"/>
      <c r="W460" s="501"/>
      <c r="X460" s="501"/>
      <c r="Y460" s="501"/>
      <c r="Z460" s="501"/>
      <c r="AA460" s="501"/>
      <c r="AB460" s="501"/>
      <c r="AC460" s="501"/>
      <c r="AD460" s="501"/>
      <c r="AE460" s="501"/>
      <c r="AF460" s="501"/>
      <c r="AG460" s="501"/>
      <c r="AH460" s="501"/>
      <c r="AI460" s="501"/>
      <c r="AJ460" s="501"/>
      <c r="AK460" s="501"/>
      <c r="AL460" s="501"/>
      <c r="AM460" s="501"/>
      <c r="AN460" s="501"/>
      <c r="AO460" s="501"/>
      <c r="AP460" s="501"/>
      <c r="AQ460" s="501"/>
      <c r="AR460" s="501"/>
      <c r="AS460" s="501"/>
      <c r="AT460" s="501"/>
    </row>
    <row r="461" spans="1:46" ht="15.75" customHeight="1">
      <c r="A461" s="501"/>
      <c r="B461" s="736"/>
      <c r="C461" s="501"/>
      <c r="D461" s="501"/>
      <c r="E461" s="501"/>
      <c r="F461" s="501"/>
      <c r="G461" s="501"/>
      <c r="H461" s="501"/>
      <c r="I461" s="501"/>
      <c r="J461" s="501"/>
      <c r="K461" s="501"/>
      <c r="L461" s="501"/>
      <c r="M461" s="501"/>
      <c r="N461" s="501"/>
      <c r="O461" s="501"/>
      <c r="P461" s="501"/>
      <c r="Q461" s="501"/>
      <c r="R461" s="501"/>
      <c r="S461" s="501"/>
      <c r="T461" s="501"/>
      <c r="U461" s="501"/>
      <c r="V461" s="501"/>
      <c r="W461" s="501"/>
      <c r="X461" s="501"/>
      <c r="Y461" s="501"/>
      <c r="Z461" s="501"/>
      <c r="AA461" s="501"/>
      <c r="AB461" s="501"/>
      <c r="AC461" s="501"/>
      <c r="AD461" s="501"/>
      <c r="AE461" s="501"/>
      <c r="AF461" s="501"/>
      <c r="AG461" s="501"/>
      <c r="AH461" s="501"/>
      <c r="AI461" s="501"/>
      <c r="AJ461" s="501"/>
      <c r="AK461" s="501"/>
      <c r="AL461" s="501"/>
      <c r="AM461" s="501"/>
      <c r="AN461" s="501"/>
      <c r="AO461" s="501"/>
      <c r="AP461" s="501"/>
      <c r="AQ461" s="501"/>
      <c r="AR461" s="501"/>
      <c r="AS461" s="501"/>
      <c r="AT461" s="501"/>
    </row>
    <row r="462" spans="1:46" ht="15.75" customHeight="1">
      <c r="A462" s="501"/>
      <c r="B462" s="736"/>
      <c r="C462" s="501"/>
      <c r="D462" s="501"/>
      <c r="E462" s="501"/>
      <c r="F462" s="501"/>
      <c r="G462" s="501"/>
      <c r="H462" s="501"/>
      <c r="I462" s="501"/>
      <c r="J462" s="501"/>
      <c r="K462" s="501"/>
      <c r="L462" s="501"/>
      <c r="M462" s="501"/>
      <c r="N462" s="501"/>
      <c r="O462" s="501"/>
      <c r="P462" s="501"/>
      <c r="Q462" s="501"/>
      <c r="R462" s="501"/>
      <c r="S462" s="501"/>
      <c r="T462" s="501"/>
      <c r="U462" s="501"/>
      <c r="V462" s="501"/>
      <c r="W462" s="501"/>
      <c r="X462" s="501"/>
      <c r="Y462" s="501"/>
      <c r="Z462" s="501"/>
      <c r="AA462" s="501"/>
      <c r="AB462" s="501"/>
      <c r="AC462" s="501"/>
      <c r="AD462" s="501"/>
      <c r="AE462" s="501"/>
      <c r="AF462" s="501"/>
      <c r="AG462" s="501"/>
      <c r="AH462" s="501"/>
      <c r="AI462" s="501"/>
      <c r="AJ462" s="501"/>
      <c r="AK462" s="501"/>
      <c r="AL462" s="501"/>
      <c r="AM462" s="501"/>
      <c r="AN462" s="501"/>
      <c r="AO462" s="501"/>
      <c r="AP462" s="501"/>
      <c r="AQ462" s="501"/>
      <c r="AR462" s="501"/>
      <c r="AS462" s="501"/>
      <c r="AT462" s="501"/>
    </row>
    <row r="463" spans="1:46" ht="15.75" customHeight="1">
      <c r="A463" s="501"/>
      <c r="B463" s="736"/>
      <c r="C463" s="501"/>
      <c r="D463" s="501"/>
      <c r="E463" s="501"/>
      <c r="F463" s="501"/>
      <c r="G463" s="501"/>
      <c r="H463" s="501"/>
      <c r="I463" s="501"/>
      <c r="J463" s="501"/>
      <c r="K463" s="501"/>
      <c r="L463" s="501"/>
      <c r="M463" s="501"/>
      <c r="N463" s="501"/>
      <c r="O463" s="501"/>
      <c r="P463" s="501"/>
      <c r="Q463" s="501"/>
      <c r="R463" s="501"/>
      <c r="S463" s="501"/>
      <c r="T463" s="501"/>
      <c r="U463" s="501"/>
      <c r="V463" s="501"/>
      <c r="W463" s="501"/>
      <c r="X463" s="501"/>
      <c r="Y463" s="501"/>
      <c r="Z463" s="501"/>
      <c r="AA463" s="501"/>
      <c r="AB463" s="501"/>
      <c r="AC463" s="501"/>
      <c r="AD463" s="501"/>
      <c r="AE463" s="501"/>
      <c r="AF463" s="501"/>
      <c r="AG463" s="501"/>
      <c r="AH463" s="501"/>
      <c r="AI463" s="501"/>
      <c r="AJ463" s="501"/>
      <c r="AK463" s="501"/>
      <c r="AL463" s="501"/>
      <c r="AM463" s="501"/>
      <c r="AN463" s="501"/>
      <c r="AO463" s="501"/>
      <c r="AP463" s="501"/>
      <c r="AQ463" s="501"/>
      <c r="AR463" s="501"/>
      <c r="AS463" s="501"/>
      <c r="AT463" s="501"/>
    </row>
    <row r="464" spans="1:46" ht="15.75" customHeight="1">
      <c r="A464" s="501"/>
      <c r="B464" s="736"/>
      <c r="C464" s="501"/>
      <c r="D464" s="501"/>
      <c r="E464" s="501"/>
      <c r="F464" s="501"/>
      <c r="G464" s="501"/>
      <c r="H464" s="501"/>
      <c r="I464" s="501"/>
      <c r="J464" s="501"/>
      <c r="K464" s="501"/>
      <c r="L464" s="501"/>
      <c r="M464" s="501"/>
      <c r="N464" s="501"/>
      <c r="O464" s="501"/>
      <c r="P464" s="501"/>
      <c r="Q464" s="501"/>
      <c r="R464" s="501"/>
      <c r="S464" s="501"/>
      <c r="T464" s="501"/>
      <c r="U464" s="501"/>
      <c r="V464" s="501"/>
      <c r="W464" s="501"/>
      <c r="X464" s="501"/>
      <c r="Y464" s="501"/>
      <c r="Z464" s="501"/>
      <c r="AA464" s="501"/>
      <c r="AB464" s="501"/>
      <c r="AC464" s="501"/>
      <c r="AD464" s="501"/>
      <c r="AE464" s="501"/>
      <c r="AF464" s="501"/>
      <c r="AG464" s="501"/>
      <c r="AH464" s="501"/>
      <c r="AI464" s="501"/>
      <c r="AJ464" s="501"/>
      <c r="AK464" s="501"/>
      <c r="AL464" s="501"/>
      <c r="AM464" s="501"/>
      <c r="AN464" s="501"/>
      <c r="AO464" s="501"/>
      <c r="AP464" s="501"/>
      <c r="AQ464" s="501"/>
      <c r="AR464" s="501"/>
      <c r="AS464" s="501"/>
      <c r="AT464" s="501"/>
    </row>
    <row r="465" spans="1:46" ht="15.75" customHeight="1">
      <c r="A465" s="501"/>
      <c r="B465" s="736"/>
      <c r="C465" s="501"/>
      <c r="D465" s="501"/>
      <c r="E465" s="501"/>
      <c r="F465" s="501"/>
      <c r="G465" s="501"/>
      <c r="H465" s="501"/>
      <c r="I465" s="501"/>
      <c r="J465" s="501"/>
      <c r="K465" s="501"/>
      <c r="L465" s="501"/>
      <c r="M465" s="501"/>
      <c r="N465" s="501"/>
      <c r="O465" s="501"/>
      <c r="P465" s="501"/>
      <c r="Q465" s="501"/>
      <c r="R465" s="501"/>
      <c r="S465" s="501"/>
      <c r="T465" s="501"/>
      <c r="U465" s="501"/>
      <c r="V465" s="501"/>
      <c r="W465" s="501"/>
      <c r="X465" s="501"/>
      <c r="Y465" s="501"/>
      <c r="Z465" s="501"/>
      <c r="AA465" s="501"/>
      <c r="AB465" s="501"/>
      <c r="AC465" s="501"/>
      <c r="AD465" s="501"/>
      <c r="AE465" s="501"/>
      <c r="AF465" s="501"/>
      <c r="AG465" s="501"/>
      <c r="AH465" s="501"/>
      <c r="AI465" s="501"/>
      <c r="AJ465" s="501"/>
      <c r="AK465" s="501"/>
      <c r="AL465" s="501"/>
      <c r="AM465" s="501"/>
      <c r="AN465" s="501"/>
      <c r="AO465" s="501"/>
      <c r="AP465" s="501"/>
      <c r="AQ465" s="501"/>
      <c r="AR465" s="501"/>
      <c r="AS465" s="501"/>
      <c r="AT465" s="501"/>
    </row>
    <row r="466" spans="1:46" ht="15.75" customHeight="1">
      <c r="A466" s="501"/>
      <c r="B466" s="736"/>
      <c r="C466" s="501"/>
      <c r="D466" s="501"/>
      <c r="E466" s="501"/>
      <c r="F466" s="501"/>
      <c r="G466" s="501"/>
      <c r="H466" s="501"/>
      <c r="I466" s="501"/>
      <c r="J466" s="501"/>
      <c r="K466" s="501"/>
      <c r="L466" s="501"/>
      <c r="M466" s="501"/>
      <c r="N466" s="501"/>
      <c r="O466" s="501"/>
      <c r="P466" s="501"/>
      <c r="Q466" s="501"/>
      <c r="R466" s="501"/>
      <c r="S466" s="501"/>
      <c r="T466" s="501"/>
      <c r="U466" s="501"/>
      <c r="V466" s="501"/>
      <c r="W466" s="501"/>
      <c r="X466" s="501"/>
      <c r="Y466" s="501"/>
      <c r="Z466" s="501"/>
      <c r="AA466" s="501"/>
      <c r="AB466" s="501"/>
      <c r="AC466" s="501"/>
      <c r="AD466" s="501"/>
      <c r="AE466" s="501"/>
      <c r="AF466" s="501"/>
      <c r="AG466" s="501"/>
      <c r="AH466" s="501"/>
      <c r="AI466" s="501"/>
      <c r="AJ466" s="501"/>
      <c r="AK466" s="501"/>
      <c r="AL466" s="501"/>
      <c r="AM466" s="501"/>
      <c r="AN466" s="501"/>
      <c r="AO466" s="501"/>
      <c r="AP466" s="501"/>
      <c r="AQ466" s="501"/>
      <c r="AR466" s="501"/>
      <c r="AS466" s="501"/>
      <c r="AT466" s="501"/>
    </row>
    <row r="467" spans="1:46" ht="15.75" customHeight="1">
      <c r="A467" s="501"/>
      <c r="B467" s="736"/>
      <c r="C467" s="501"/>
      <c r="D467" s="501"/>
      <c r="E467" s="501"/>
      <c r="F467" s="501"/>
      <c r="G467" s="501"/>
      <c r="H467" s="501"/>
      <c r="I467" s="501"/>
      <c r="J467" s="501"/>
      <c r="K467" s="501"/>
      <c r="L467" s="501"/>
      <c r="M467" s="501"/>
      <c r="N467" s="501"/>
      <c r="O467" s="501"/>
      <c r="P467" s="501"/>
      <c r="Q467" s="501"/>
      <c r="R467" s="501"/>
      <c r="S467" s="501"/>
      <c r="T467" s="501"/>
      <c r="U467" s="501"/>
      <c r="V467" s="501"/>
      <c r="W467" s="501"/>
      <c r="X467" s="501"/>
      <c r="Y467" s="501"/>
      <c r="Z467" s="501"/>
      <c r="AA467" s="501"/>
      <c r="AB467" s="501"/>
      <c r="AC467" s="501"/>
      <c r="AD467" s="501"/>
      <c r="AE467" s="501"/>
      <c r="AF467" s="501"/>
      <c r="AG467" s="501"/>
      <c r="AH467" s="501"/>
      <c r="AI467" s="501"/>
      <c r="AJ467" s="501"/>
      <c r="AK467" s="501"/>
      <c r="AL467" s="501"/>
      <c r="AM467" s="501"/>
      <c r="AN467" s="501"/>
      <c r="AO467" s="501"/>
      <c r="AP467" s="501"/>
      <c r="AQ467" s="501"/>
      <c r="AR467" s="501"/>
      <c r="AS467" s="501"/>
      <c r="AT467" s="501"/>
    </row>
    <row r="468" spans="1:46" ht="15.75" customHeight="1">
      <c r="A468" s="501"/>
      <c r="B468" s="736"/>
      <c r="C468" s="501"/>
      <c r="D468" s="501"/>
      <c r="E468" s="501"/>
      <c r="F468" s="501"/>
      <c r="G468" s="501"/>
      <c r="H468" s="501"/>
      <c r="I468" s="501"/>
      <c r="J468" s="501"/>
      <c r="K468" s="501"/>
      <c r="L468" s="501"/>
      <c r="M468" s="501"/>
      <c r="N468" s="501"/>
      <c r="O468" s="501"/>
      <c r="P468" s="501"/>
      <c r="Q468" s="501"/>
      <c r="R468" s="501"/>
      <c r="S468" s="501"/>
      <c r="T468" s="501"/>
      <c r="U468" s="501"/>
      <c r="V468" s="501"/>
      <c r="W468" s="501"/>
      <c r="X468" s="501"/>
      <c r="Y468" s="501"/>
      <c r="Z468" s="501"/>
      <c r="AA468" s="501"/>
      <c r="AB468" s="501"/>
      <c r="AC468" s="501"/>
      <c r="AD468" s="501"/>
      <c r="AE468" s="501"/>
      <c r="AF468" s="501"/>
      <c r="AG468" s="501"/>
      <c r="AH468" s="501"/>
      <c r="AI468" s="501"/>
      <c r="AJ468" s="501"/>
      <c r="AK468" s="501"/>
      <c r="AL468" s="501"/>
      <c r="AM468" s="501"/>
      <c r="AN468" s="501"/>
      <c r="AO468" s="501"/>
      <c r="AP468" s="501"/>
      <c r="AQ468" s="501"/>
      <c r="AR468" s="501"/>
      <c r="AS468" s="501"/>
      <c r="AT468" s="501"/>
    </row>
    <row r="469" spans="1:46" ht="15.75" customHeight="1">
      <c r="A469" s="501"/>
      <c r="B469" s="736"/>
      <c r="C469" s="501"/>
      <c r="D469" s="501"/>
      <c r="E469" s="501"/>
      <c r="F469" s="501"/>
      <c r="G469" s="501"/>
      <c r="H469" s="501"/>
      <c r="I469" s="501"/>
      <c r="J469" s="501"/>
      <c r="K469" s="501"/>
      <c r="L469" s="501"/>
      <c r="M469" s="501"/>
      <c r="N469" s="501"/>
      <c r="O469" s="501"/>
      <c r="P469" s="501"/>
      <c r="Q469" s="501"/>
      <c r="R469" s="501"/>
      <c r="S469" s="501"/>
      <c r="T469" s="501"/>
      <c r="U469" s="501"/>
      <c r="V469" s="501"/>
      <c r="W469" s="501"/>
      <c r="X469" s="501"/>
      <c r="Y469" s="501"/>
      <c r="Z469" s="501"/>
      <c r="AA469" s="501"/>
      <c r="AB469" s="501"/>
      <c r="AC469" s="501"/>
      <c r="AD469" s="501"/>
      <c r="AE469" s="501"/>
      <c r="AF469" s="501"/>
      <c r="AG469" s="501"/>
      <c r="AH469" s="501"/>
      <c r="AI469" s="501"/>
      <c r="AJ469" s="501"/>
      <c r="AK469" s="501"/>
      <c r="AL469" s="501"/>
      <c r="AM469" s="501"/>
      <c r="AN469" s="501"/>
      <c r="AO469" s="501"/>
      <c r="AP469" s="501"/>
      <c r="AQ469" s="501"/>
      <c r="AR469" s="501"/>
      <c r="AS469" s="501"/>
      <c r="AT469" s="501"/>
    </row>
    <row r="470" spans="1:46" ht="15.75" customHeight="1">
      <c r="A470" s="501"/>
      <c r="B470" s="736"/>
      <c r="C470" s="501"/>
      <c r="D470" s="501"/>
      <c r="E470" s="501"/>
      <c r="F470" s="501"/>
      <c r="G470" s="501"/>
      <c r="H470" s="501"/>
      <c r="I470" s="501"/>
      <c r="J470" s="501"/>
      <c r="K470" s="501"/>
      <c r="L470" s="501"/>
      <c r="M470" s="501"/>
      <c r="N470" s="501"/>
      <c r="O470" s="501"/>
      <c r="P470" s="501"/>
      <c r="Q470" s="501"/>
      <c r="R470" s="501"/>
      <c r="S470" s="501"/>
      <c r="T470" s="501"/>
      <c r="U470" s="501"/>
      <c r="V470" s="501"/>
      <c r="W470" s="501"/>
      <c r="X470" s="501"/>
      <c r="Y470" s="501"/>
      <c r="Z470" s="501"/>
      <c r="AA470" s="501"/>
      <c r="AB470" s="501"/>
      <c r="AC470" s="501"/>
      <c r="AD470" s="501"/>
      <c r="AE470" s="501"/>
      <c r="AF470" s="501"/>
      <c r="AG470" s="501"/>
      <c r="AH470" s="501"/>
      <c r="AI470" s="501"/>
      <c r="AJ470" s="501"/>
      <c r="AK470" s="501"/>
      <c r="AL470" s="501"/>
      <c r="AM470" s="501"/>
      <c r="AN470" s="501"/>
      <c r="AO470" s="501"/>
      <c r="AP470" s="501"/>
      <c r="AQ470" s="501"/>
      <c r="AR470" s="501"/>
      <c r="AS470" s="501"/>
      <c r="AT470" s="501"/>
    </row>
    <row r="471" spans="1:46" ht="15.75" customHeight="1">
      <c r="A471" s="501"/>
      <c r="B471" s="736"/>
      <c r="C471" s="501"/>
      <c r="D471" s="501"/>
      <c r="E471" s="501"/>
      <c r="F471" s="501"/>
      <c r="G471" s="501"/>
      <c r="H471" s="501"/>
      <c r="I471" s="501"/>
      <c r="J471" s="501"/>
      <c r="K471" s="501"/>
      <c r="L471" s="501"/>
      <c r="M471" s="501"/>
      <c r="N471" s="501"/>
      <c r="O471" s="501"/>
      <c r="P471" s="501"/>
      <c r="Q471" s="501"/>
      <c r="R471" s="501"/>
      <c r="S471" s="501"/>
      <c r="T471" s="501"/>
      <c r="U471" s="501"/>
      <c r="V471" s="501"/>
      <c r="W471" s="501"/>
      <c r="X471" s="501"/>
      <c r="Y471" s="501"/>
      <c r="Z471" s="501"/>
      <c r="AA471" s="501"/>
      <c r="AB471" s="501"/>
      <c r="AC471" s="501"/>
      <c r="AD471" s="501"/>
      <c r="AE471" s="501"/>
      <c r="AF471" s="501"/>
      <c r="AG471" s="501"/>
      <c r="AH471" s="501"/>
      <c r="AI471" s="501"/>
      <c r="AJ471" s="501"/>
      <c r="AK471" s="501"/>
      <c r="AL471" s="501"/>
      <c r="AM471" s="501"/>
      <c r="AN471" s="501"/>
      <c r="AO471" s="501"/>
      <c r="AP471" s="501"/>
      <c r="AQ471" s="501"/>
      <c r="AR471" s="501"/>
      <c r="AS471" s="501"/>
      <c r="AT471" s="501"/>
    </row>
    <row r="472" spans="1:46" ht="15.75" customHeight="1">
      <c r="A472" s="501"/>
      <c r="B472" s="736"/>
      <c r="C472" s="501"/>
      <c r="D472" s="501"/>
      <c r="E472" s="501"/>
      <c r="F472" s="501"/>
      <c r="G472" s="501"/>
      <c r="H472" s="501"/>
      <c r="I472" s="501"/>
      <c r="J472" s="501"/>
      <c r="K472" s="501"/>
      <c r="L472" s="501"/>
      <c r="M472" s="501"/>
      <c r="N472" s="501"/>
      <c r="O472" s="501"/>
      <c r="P472" s="501"/>
      <c r="Q472" s="501"/>
      <c r="R472" s="501"/>
      <c r="S472" s="501"/>
      <c r="T472" s="501"/>
      <c r="U472" s="501"/>
      <c r="V472" s="501"/>
      <c r="W472" s="501"/>
      <c r="X472" s="501"/>
      <c r="Y472" s="501"/>
      <c r="Z472" s="501"/>
      <c r="AA472" s="501"/>
      <c r="AB472" s="501"/>
      <c r="AC472" s="501"/>
      <c r="AD472" s="501"/>
      <c r="AE472" s="501"/>
      <c r="AF472" s="501"/>
      <c r="AG472" s="501"/>
      <c r="AH472" s="501"/>
      <c r="AI472" s="501"/>
      <c r="AJ472" s="501"/>
      <c r="AK472" s="501"/>
      <c r="AL472" s="501"/>
      <c r="AM472" s="501"/>
      <c r="AN472" s="501"/>
      <c r="AO472" s="501"/>
      <c r="AP472" s="501"/>
      <c r="AQ472" s="501"/>
      <c r="AR472" s="501"/>
      <c r="AS472" s="501"/>
      <c r="AT472" s="501"/>
    </row>
    <row r="473" spans="1:46" ht="15.75" customHeight="1">
      <c r="A473" s="501"/>
      <c r="B473" s="736"/>
      <c r="C473" s="501"/>
      <c r="D473" s="501"/>
      <c r="E473" s="501"/>
      <c r="F473" s="501"/>
      <c r="G473" s="501"/>
      <c r="H473" s="501"/>
      <c r="I473" s="501"/>
      <c r="J473" s="501"/>
      <c r="K473" s="501"/>
      <c r="L473" s="501"/>
      <c r="M473" s="501"/>
      <c r="N473" s="501"/>
      <c r="O473" s="501"/>
      <c r="P473" s="501"/>
      <c r="Q473" s="501"/>
      <c r="R473" s="501"/>
      <c r="S473" s="501"/>
      <c r="T473" s="501"/>
      <c r="U473" s="501"/>
      <c r="V473" s="501"/>
      <c r="W473" s="501"/>
      <c r="X473" s="501"/>
      <c r="Y473" s="501"/>
      <c r="Z473" s="501"/>
      <c r="AA473" s="501"/>
      <c r="AB473" s="501"/>
      <c r="AC473" s="501"/>
      <c r="AD473" s="501"/>
      <c r="AE473" s="501"/>
      <c r="AF473" s="501"/>
      <c r="AG473" s="501"/>
      <c r="AH473" s="501"/>
      <c r="AI473" s="501"/>
      <c r="AJ473" s="501"/>
      <c r="AK473" s="501"/>
      <c r="AL473" s="501"/>
      <c r="AM473" s="501"/>
      <c r="AN473" s="501"/>
      <c r="AO473" s="501"/>
      <c r="AP473" s="501"/>
      <c r="AQ473" s="501"/>
      <c r="AR473" s="501"/>
      <c r="AS473" s="501"/>
      <c r="AT473" s="501"/>
    </row>
    <row r="474" spans="1:46" ht="15.75" customHeight="1">
      <c r="A474" s="501"/>
      <c r="B474" s="736"/>
      <c r="C474" s="501"/>
      <c r="D474" s="501"/>
      <c r="E474" s="501"/>
      <c r="F474" s="501"/>
      <c r="G474" s="501"/>
      <c r="H474" s="501"/>
      <c r="I474" s="501"/>
      <c r="J474" s="501"/>
      <c r="K474" s="501"/>
      <c r="L474" s="501"/>
      <c r="M474" s="501"/>
      <c r="N474" s="501"/>
      <c r="O474" s="501"/>
      <c r="P474" s="501"/>
      <c r="Q474" s="501"/>
      <c r="R474" s="501"/>
      <c r="S474" s="501"/>
      <c r="T474" s="501"/>
      <c r="U474" s="501"/>
      <c r="V474" s="501"/>
      <c r="W474" s="501"/>
      <c r="X474" s="501"/>
      <c r="Y474" s="501"/>
      <c r="Z474" s="501"/>
      <c r="AA474" s="501"/>
      <c r="AB474" s="501"/>
      <c r="AC474" s="501"/>
      <c r="AD474" s="501"/>
      <c r="AE474" s="501"/>
      <c r="AF474" s="501"/>
      <c r="AG474" s="501"/>
      <c r="AH474" s="501"/>
      <c r="AI474" s="501"/>
      <c r="AJ474" s="501"/>
      <c r="AK474" s="501"/>
      <c r="AL474" s="501"/>
      <c r="AM474" s="501"/>
      <c r="AN474" s="501"/>
      <c r="AO474" s="501"/>
      <c r="AP474" s="501"/>
      <c r="AQ474" s="501"/>
      <c r="AR474" s="501"/>
      <c r="AS474" s="501"/>
      <c r="AT474" s="501"/>
    </row>
    <row r="475" spans="1:46" ht="15.75" customHeight="1">
      <c r="A475" s="501"/>
      <c r="B475" s="736"/>
      <c r="C475" s="501"/>
      <c r="D475" s="501"/>
      <c r="E475" s="501"/>
      <c r="F475" s="501"/>
      <c r="G475" s="501"/>
      <c r="H475" s="501"/>
      <c r="I475" s="501"/>
      <c r="J475" s="501"/>
      <c r="K475" s="501"/>
      <c r="L475" s="501"/>
      <c r="M475" s="501"/>
      <c r="N475" s="501"/>
      <c r="O475" s="501"/>
      <c r="P475" s="501"/>
      <c r="Q475" s="501"/>
      <c r="R475" s="501"/>
      <c r="S475" s="501"/>
      <c r="T475" s="501"/>
      <c r="U475" s="501"/>
      <c r="V475" s="501"/>
      <c r="W475" s="501"/>
      <c r="X475" s="501"/>
      <c r="Y475" s="501"/>
      <c r="Z475" s="501"/>
      <c r="AA475" s="501"/>
      <c r="AB475" s="501"/>
      <c r="AC475" s="501"/>
      <c r="AD475" s="501"/>
      <c r="AE475" s="501"/>
      <c r="AF475" s="501"/>
      <c r="AG475" s="501"/>
      <c r="AH475" s="501"/>
      <c r="AI475" s="501"/>
      <c r="AJ475" s="501"/>
      <c r="AK475" s="501"/>
      <c r="AL475" s="501"/>
      <c r="AM475" s="501"/>
      <c r="AN475" s="501"/>
      <c r="AO475" s="501"/>
      <c r="AP475" s="501"/>
      <c r="AQ475" s="501"/>
      <c r="AR475" s="501"/>
      <c r="AS475" s="501"/>
      <c r="AT475" s="501"/>
    </row>
    <row r="476" spans="1:46" ht="15.75" customHeight="1">
      <c r="A476" s="501"/>
      <c r="B476" s="736"/>
      <c r="C476" s="501"/>
      <c r="D476" s="501"/>
      <c r="E476" s="501"/>
      <c r="F476" s="501"/>
      <c r="G476" s="501"/>
      <c r="H476" s="501"/>
      <c r="I476" s="501"/>
      <c r="J476" s="501"/>
      <c r="K476" s="501"/>
      <c r="L476" s="501"/>
      <c r="M476" s="501"/>
      <c r="N476" s="501"/>
      <c r="O476" s="501"/>
      <c r="P476" s="501"/>
      <c r="Q476" s="501"/>
      <c r="R476" s="501"/>
      <c r="S476" s="501"/>
      <c r="T476" s="501"/>
      <c r="U476" s="501"/>
      <c r="V476" s="501"/>
      <c r="W476" s="501"/>
      <c r="X476" s="501"/>
      <c r="Y476" s="501"/>
      <c r="Z476" s="501"/>
      <c r="AA476" s="501"/>
      <c r="AB476" s="501"/>
      <c r="AC476" s="501"/>
      <c r="AD476" s="501"/>
      <c r="AE476" s="501"/>
      <c r="AF476" s="501"/>
      <c r="AG476" s="501"/>
      <c r="AH476" s="501"/>
      <c r="AI476" s="501"/>
      <c r="AJ476" s="501"/>
      <c r="AK476" s="501"/>
      <c r="AL476" s="501"/>
      <c r="AM476" s="501"/>
      <c r="AN476" s="501"/>
      <c r="AO476" s="501"/>
      <c r="AP476" s="501"/>
      <c r="AQ476" s="501"/>
      <c r="AR476" s="501"/>
      <c r="AS476" s="501"/>
      <c r="AT476" s="501"/>
    </row>
    <row r="477" spans="1:46" ht="15.75" customHeight="1">
      <c r="A477" s="501"/>
      <c r="B477" s="736"/>
      <c r="C477" s="501"/>
      <c r="D477" s="501"/>
      <c r="E477" s="501"/>
      <c r="F477" s="501"/>
      <c r="G477" s="501"/>
      <c r="H477" s="501"/>
      <c r="I477" s="501"/>
      <c r="J477" s="501"/>
      <c r="K477" s="501"/>
      <c r="L477" s="501"/>
      <c r="M477" s="501"/>
      <c r="N477" s="501"/>
      <c r="O477" s="501"/>
      <c r="P477" s="501"/>
      <c r="Q477" s="501"/>
      <c r="R477" s="501"/>
      <c r="S477" s="501"/>
      <c r="T477" s="501"/>
      <c r="U477" s="501"/>
      <c r="V477" s="501"/>
      <c r="W477" s="501"/>
      <c r="X477" s="501"/>
      <c r="Y477" s="501"/>
      <c r="Z477" s="501"/>
      <c r="AA477" s="501"/>
      <c r="AB477" s="501"/>
      <c r="AC477" s="501"/>
      <c r="AD477" s="501"/>
      <c r="AE477" s="501"/>
      <c r="AF477" s="501"/>
      <c r="AG477" s="501"/>
      <c r="AH477" s="501"/>
      <c r="AI477" s="501"/>
      <c r="AJ477" s="501"/>
      <c r="AK477" s="501"/>
      <c r="AL477" s="501"/>
      <c r="AM477" s="501"/>
      <c r="AN477" s="501"/>
      <c r="AO477" s="501"/>
      <c r="AP477" s="501"/>
      <c r="AQ477" s="501"/>
      <c r="AR477" s="501"/>
      <c r="AS477" s="501"/>
      <c r="AT477" s="501"/>
    </row>
    <row r="478" spans="1:46" ht="15.75" customHeight="1">
      <c r="A478" s="501"/>
      <c r="B478" s="736"/>
      <c r="C478" s="501"/>
      <c r="D478" s="501"/>
      <c r="E478" s="501"/>
      <c r="F478" s="501"/>
      <c r="G478" s="501"/>
      <c r="H478" s="501"/>
      <c r="I478" s="501"/>
      <c r="J478" s="501"/>
      <c r="K478" s="501"/>
      <c r="L478" s="501"/>
      <c r="M478" s="501"/>
      <c r="N478" s="501"/>
      <c r="O478" s="501"/>
      <c r="P478" s="501"/>
      <c r="Q478" s="501"/>
      <c r="R478" s="501"/>
      <c r="S478" s="501"/>
      <c r="T478" s="501"/>
      <c r="U478" s="501"/>
      <c r="V478" s="501"/>
      <c r="W478" s="501"/>
      <c r="X478" s="501"/>
      <c r="Y478" s="501"/>
      <c r="Z478" s="501"/>
      <c r="AA478" s="501"/>
      <c r="AB478" s="501"/>
      <c r="AC478" s="501"/>
      <c r="AD478" s="501"/>
      <c r="AE478" s="501"/>
      <c r="AF478" s="501"/>
      <c r="AG478" s="501"/>
      <c r="AH478" s="501"/>
      <c r="AI478" s="501"/>
      <c r="AJ478" s="501"/>
      <c r="AK478" s="501"/>
      <c r="AL478" s="501"/>
      <c r="AM478" s="501"/>
      <c r="AN478" s="501"/>
      <c r="AO478" s="501"/>
      <c r="AP478" s="501"/>
      <c r="AQ478" s="501"/>
      <c r="AR478" s="501"/>
      <c r="AS478" s="501"/>
      <c r="AT478" s="501"/>
    </row>
    <row r="479" spans="1:46" ht="15.75" customHeight="1">
      <c r="A479" s="501"/>
      <c r="B479" s="736"/>
      <c r="C479" s="501"/>
      <c r="D479" s="501"/>
      <c r="E479" s="501"/>
      <c r="F479" s="501"/>
      <c r="G479" s="501"/>
      <c r="H479" s="501"/>
      <c r="I479" s="501"/>
      <c r="J479" s="501"/>
      <c r="K479" s="501"/>
      <c r="L479" s="501"/>
      <c r="M479" s="501"/>
      <c r="N479" s="501"/>
      <c r="O479" s="501"/>
      <c r="P479" s="501"/>
      <c r="Q479" s="501"/>
      <c r="R479" s="501"/>
      <c r="S479" s="501"/>
      <c r="T479" s="501"/>
      <c r="U479" s="501"/>
      <c r="V479" s="501"/>
      <c r="W479" s="501"/>
      <c r="X479" s="501"/>
      <c r="Y479" s="501"/>
      <c r="Z479" s="501"/>
      <c r="AA479" s="501"/>
      <c r="AB479" s="501"/>
      <c r="AC479" s="501"/>
      <c r="AD479" s="501"/>
      <c r="AE479" s="501"/>
      <c r="AF479" s="501"/>
      <c r="AG479" s="501"/>
      <c r="AH479" s="501"/>
      <c r="AI479" s="501"/>
      <c r="AJ479" s="501"/>
      <c r="AK479" s="501"/>
      <c r="AL479" s="501"/>
      <c r="AM479" s="501"/>
      <c r="AN479" s="501"/>
      <c r="AO479" s="501"/>
      <c r="AP479" s="501"/>
      <c r="AQ479" s="501"/>
      <c r="AR479" s="501"/>
      <c r="AS479" s="501"/>
      <c r="AT479" s="501"/>
    </row>
    <row r="480" spans="1:46" ht="15.75" customHeight="1">
      <c r="A480" s="501"/>
      <c r="B480" s="736"/>
      <c r="C480" s="501"/>
      <c r="D480" s="501"/>
      <c r="E480" s="501"/>
      <c r="F480" s="501"/>
      <c r="G480" s="501"/>
      <c r="H480" s="501"/>
      <c r="I480" s="501"/>
      <c r="J480" s="501"/>
      <c r="K480" s="501"/>
      <c r="L480" s="501"/>
      <c r="M480" s="501"/>
      <c r="N480" s="501"/>
      <c r="O480" s="501"/>
      <c r="P480" s="501"/>
      <c r="Q480" s="501"/>
      <c r="R480" s="501"/>
      <c r="S480" s="501"/>
      <c r="T480" s="501"/>
      <c r="U480" s="501"/>
      <c r="V480" s="501"/>
      <c r="W480" s="501"/>
      <c r="X480" s="501"/>
      <c r="Y480" s="501"/>
      <c r="Z480" s="501"/>
      <c r="AA480" s="501"/>
      <c r="AB480" s="501"/>
      <c r="AC480" s="501"/>
      <c r="AD480" s="501"/>
      <c r="AE480" s="501"/>
      <c r="AF480" s="501"/>
      <c r="AG480" s="501"/>
      <c r="AH480" s="501"/>
      <c r="AI480" s="501"/>
      <c r="AJ480" s="501"/>
      <c r="AK480" s="501"/>
      <c r="AL480" s="501"/>
      <c r="AM480" s="501"/>
      <c r="AN480" s="501"/>
      <c r="AO480" s="501"/>
      <c r="AP480" s="501"/>
      <c r="AQ480" s="501"/>
      <c r="AR480" s="501"/>
      <c r="AS480" s="501"/>
      <c r="AT480" s="501"/>
    </row>
    <row r="481" spans="1:46" ht="15.75" customHeight="1">
      <c r="A481" s="501"/>
      <c r="B481" s="736"/>
      <c r="C481" s="501"/>
      <c r="D481" s="501"/>
      <c r="E481" s="501"/>
      <c r="F481" s="501"/>
      <c r="G481" s="501"/>
      <c r="H481" s="501"/>
      <c r="I481" s="501"/>
      <c r="J481" s="501"/>
      <c r="K481" s="501"/>
      <c r="L481" s="501"/>
      <c r="M481" s="501"/>
      <c r="N481" s="501"/>
      <c r="O481" s="501"/>
      <c r="P481" s="501"/>
      <c r="Q481" s="501"/>
      <c r="R481" s="501"/>
      <c r="S481" s="501"/>
      <c r="T481" s="501"/>
      <c r="U481" s="501"/>
      <c r="V481" s="501"/>
      <c r="W481" s="501"/>
      <c r="X481" s="501"/>
      <c r="Y481" s="501"/>
      <c r="Z481" s="501"/>
      <c r="AA481" s="501"/>
      <c r="AB481" s="501"/>
      <c r="AC481" s="501"/>
      <c r="AD481" s="501"/>
      <c r="AE481" s="501"/>
      <c r="AF481" s="501"/>
      <c r="AG481" s="501"/>
      <c r="AH481" s="501"/>
      <c r="AI481" s="501"/>
      <c r="AJ481" s="501"/>
      <c r="AK481" s="501"/>
      <c r="AL481" s="501"/>
      <c r="AM481" s="501"/>
      <c r="AN481" s="501"/>
      <c r="AO481" s="501"/>
      <c r="AP481" s="501"/>
      <c r="AQ481" s="501"/>
      <c r="AR481" s="501"/>
      <c r="AS481" s="501"/>
      <c r="AT481" s="501"/>
    </row>
    <row r="482" spans="1:46" ht="15.75" customHeight="1">
      <c r="A482" s="501"/>
      <c r="B482" s="736"/>
      <c r="C482" s="501"/>
      <c r="D482" s="501"/>
      <c r="E482" s="501"/>
      <c r="F482" s="501"/>
      <c r="G482" s="501"/>
      <c r="H482" s="501"/>
      <c r="I482" s="501"/>
      <c r="J482" s="501"/>
      <c r="K482" s="501"/>
      <c r="L482" s="501"/>
      <c r="M482" s="501"/>
      <c r="N482" s="501"/>
      <c r="O482" s="501"/>
      <c r="P482" s="501"/>
      <c r="Q482" s="501"/>
      <c r="R482" s="501"/>
      <c r="S482" s="501"/>
      <c r="T482" s="501"/>
      <c r="U482" s="501"/>
      <c r="V482" s="501"/>
      <c r="W482" s="501"/>
      <c r="X482" s="501"/>
      <c r="Y482" s="501"/>
      <c r="Z482" s="501"/>
      <c r="AA482" s="501"/>
      <c r="AB482" s="501"/>
      <c r="AC482" s="501"/>
      <c r="AD482" s="501"/>
      <c r="AE482" s="501"/>
      <c r="AF482" s="501"/>
      <c r="AG482" s="501"/>
      <c r="AH482" s="501"/>
      <c r="AI482" s="501"/>
      <c r="AJ482" s="501"/>
      <c r="AK482" s="501"/>
      <c r="AL482" s="501"/>
      <c r="AM482" s="501"/>
      <c r="AN482" s="501"/>
      <c r="AO482" s="501"/>
      <c r="AP482" s="501"/>
      <c r="AQ482" s="501"/>
      <c r="AR482" s="501"/>
      <c r="AS482" s="501"/>
      <c r="AT482" s="501"/>
    </row>
    <row r="483" spans="1:46" ht="15.75" customHeight="1">
      <c r="A483" s="501"/>
      <c r="B483" s="736"/>
      <c r="C483" s="501"/>
      <c r="D483" s="501"/>
      <c r="E483" s="501"/>
      <c r="F483" s="501"/>
      <c r="G483" s="501"/>
      <c r="H483" s="501"/>
      <c r="I483" s="501"/>
      <c r="J483" s="501"/>
      <c r="K483" s="501"/>
      <c r="L483" s="501"/>
      <c r="M483" s="501"/>
      <c r="N483" s="501"/>
      <c r="O483" s="501"/>
      <c r="P483" s="501"/>
      <c r="Q483" s="501"/>
      <c r="R483" s="501"/>
      <c r="S483" s="501"/>
      <c r="T483" s="501"/>
      <c r="U483" s="501"/>
      <c r="V483" s="501"/>
      <c r="W483" s="501"/>
      <c r="X483" s="501"/>
      <c r="Y483" s="501"/>
      <c r="Z483" s="501"/>
      <c r="AA483" s="501"/>
      <c r="AB483" s="501"/>
      <c r="AC483" s="501"/>
      <c r="AD483" s="501"/>
      <c r="AE483" s="501"/>
      <c r="AF483" s="501"/>
      <c r="AG483" s="501"/>
      <c r="AH483" s="501"/>
      <c r="AI483" s="501"/>
      <c r="AJ483" s="501"/>
      <c r="AK483" s="501"/>
      <c r="AL483" s="501"/>
      <c r="AM483" s="501"/>
      <c r="AN483" s="501"/>
      <c r="AO483" s="501"/>
      <c r="AP483" s="501"/>
      <c r="AQ483" s="501"/>
      <c r="AR483" s="501"/>
      <c r="AS483" s="501"/>
      <c r="AT483" s="501"/>
    </row>
    <row r="484" spans="1:46" ht="15.75" customHeight="1">
      <c r="A484" s="501"/>
      <c r="B484" s="736"/>
      <c r="C484" s="501"/>
      <c r="D484" s="501"/>
      <c r="E484" s="501"/>
      <c r="F484" s="501"/>
      <c r="G484" s="501"/>
      <c r="H484" s="501"/>
      <c r="I484" s="501"/>
      <c r="J484" s="501"/>
      <c r="K484" s="501"/>
      <c r="L484" s="501"/>
      <c r="M484" s="501"/>
      <c r="N484" s="501"/>
      <c r="O484" s="501"/>
      <c r="P484" s="501"/>
      <c r="Q484" s="501"/>
      <c r="R484" s="501"/>
      <c r="S484" s="501"/>
      <c r="T484" s="501"/>
      <c r="U484" s="501"/>
      <c r="V484" s="501"/>
      <c r="W484" s="501"/>
      <c r="X484" s="501"/>
      <c r="Y484" s="501"/>
      <c r="Z484" s="501"/>
      <c r="AA484" s="501"/>
      <c r="AB484" s="501"/>
      <c r="AC484" s="501"/>
      <c r="AD484" s="501"/>
      <c r="AE484" s="501"/>
      <c r="AF484" s="501"/>
      <c r="AG484" s="501"/>
      <c r="AH484" s="501"/>
      <c r="AI484" s="501"/>
      <c r="AJ484" s="501"/>
      <c r="AK484" s="501"/>
      <c r="AL484" s="501"/>
      <c r="AM484" s="501"/>
      <c r="AN484" s="501"/>
      <c r="AO484" s="501"/>
      <c r="AP484" s="501"/>
      <c r="AQ484" s="501"/>
      <c r="AR484" s="501"/>
      <c r="AS484" s="501"/>
      <c r="AT484" s="501"/>
    </row>
    <row r="485" spans="1:46" ht="15.75" customHeight="1">
      <c r="A485" s="501"/>
      <c r="B485" s="736"/>
      <c r="C485" s="501"/>
      <c r="D485" s="501"/>
      <c r="E485" s="501"/>
      <c r="F485" s="501"/>
      <c r="G485" s="501"/>
      <c r="H485" s="501"/>
      <c r="I485" s="501"/>
      <c r="J485" s="501"/>
      <c r="K485" s="501"/>
      <c r="L485" s="501"/>
      <c r="M485" s="501"/>
      <c r="N485" s="501"/>
      <c r="O485" s="501"/>
      <c r="P485" s="501"/>
      <c r="Q485" s="501"/>
      <c r="R485" s="501"/>
      <c r="S485" s="501"/>
      <c r="T485" s="501"/>
      <c r="U485" s="501"/>
      <c r="V485" s="501"/>
      <c r="W485" s="501"/>
      <c r="X485" s="501"/>
      <c r="Y485" s="501"/>
      <c r="Z485" s="501"/>
      <c r="AA485" s="501"/>
      <c r="AB485" s="501"/>
      <c r="AC485" s="501"/>
      <c r="AD485" s="501"/>
      <c r="AE485" s="501"/>
      <c r="AF485" s="501"/>
      <c r="AG485" s="501"/>
      <c r="AH485" s="501"/>
      <c r="AI485" s="501"/>
      <c r="AJ485" s="501"/>
      <c r="AK485" s="501"/>
      <c r="AL485" s="501"/>
      <c r="AM485" s="501"/>
      <c r="AN485" s="501"/>
      <c r="AO485" s="501"/>
      <c r="AP485" s="501"/>
      <c r="AQ485" s="501"/>
      <c r="AR485" s="501"/>
      <c r="AS485" s="501"/>
      <c r="AT485" s="501"/>
    </row>
    <row r="486" spans="1:46" ht="15.75" customHeight="1">
      <c r="A486" s="501"/>
      <c r="B486" s="736"/>
      <c r="C486" s="501"/>
      <c r="D486" s="501"/>
      <c r="E486" s="501"/>
      <c r="F486" s="501"/>
      <c r="G486" s="501"/>
      <c r="H486" s="501"/>
      <c r="I486" s="501"/>
      <c r="J486" s="501"/>
      <c r="K486" s="501"/>
      <c r="L486" s="501"/>
      <c r="M486" s="501"/>
      <c r="N486" s="501"/>
      <c r="O486" s="501"/>
      <c r="P486" s="501"/>
      <c r="Q486" s="501"/>
      <c r="R486" s="501"/>
      <c r="S486" s="501"/>
      <c r="T486" s="501"/>
      <c r="U486" s="501"/>
      <c r="V486" s="501"/>
      <c r="W486" s="501"/>
      <c r="X486" s="501"/>
      <c r="Y486" s="501"/>
      <c r="Z486" s="501"/>
      <c r="AA486" s="501"/>
      <c r="AB486" s="501"/>
      <c r="AC486" s="501"/>
      <c r="AD486" s="501"/>
      <c r="AE486" s="501"/>
      <c r="AF486" s="501"/>
      <c r="AG486" s="501"/>
      <c r="AH486" s="501"/>
      <c r="AI486" s="501"/>
      <c r="AJ486" s="501"/>
      <c r="AK486" s="501"/>
      <c r="AL486" s="501"/>
      <c r="AM486" s="501"/>
      <c r="AN486" s="501"/>
      <c r="AO486" s="501"/>
      <c r="AP486" s="501"/>
      <c r="AQ486" s="501"/>
      <c r="AR486" s="501"/>
      <c r="AS486" s="501"/>
      <c r="AT486" s="501"/>
    </row>
    <row r="487" spans="1:46" ht="15.75" customHeight="1">
      <c r="A487" s="501"/>
      <c r="B487" s="736"/>
      <c r="C487" s="501"/>
      <c r="D487" s="501"/>
      <c r="E487" s="501"/>
      <c r="F487" s="501"/>
      <c r="G487" s="501"/>
      <c r="H487" s="501"/>
      <c r="I487" s="501"/>
      <c r="J487" s="501"/>
      <c r="K487" s="501"/>
      <c r="L487" s="501"/>
      <c r="M487" s="501"/>
      <c r="N487" s="501"/>
      <c r="O487" s="501"/>
      <c r="P487" s="501"/>
      <c r="Q487" s="501"/>
      <c r="R487" s="501"/>
      <c r="S487" s="501"/>
      <c r="T487" s="501"/>
      <c r="U487" s="501"/>
      <c r="V487" s="501"/>
      <c r="W487" s="501"/>
      <c r="X487" s="501"/>
      <c r="Y487" s="501"/>
      <c r="Z487" s="501"/>
      <c r="AA487" s="501"/>
      <c r="AB487" s="501"/>
      <c r="AC487" s="501"/>
      <c r="AD487" s="501"/>
      <c r="AE487" s="501"/>
      <c r="AF487" s="501"/>
      <c r="AG487" s="501"/>
      <c r="AH487" s="501"/>
      <c r="AI487" s="501"/>
      <c r="AJ487" s="501"/>
      <c r="AK487" s="501"/>
      <c r="AL487" s="501"/>
      <c r="AM487" s="501"/>
      <c r="AN487" s="501"/>
      <c r="AO487" s="501"/>
      <c r="AP487" s="501"/>
      <c r="AQ487" s="501"/>
      <c r="AR487" s="501"/>
      <c r="AS487" s="501"/>
      <c r="AT487" s="501"/>
    </row>
    <row r="488" spans="1:46" ht="15.75" customHeight="1">
      <c r="A488" s="501"/>
      <c r="B488" s="736"/>
      <c r="C488" s="501"/>
      <c r="D488" s="501"/>
      <c r="E488" s="501"/>
      <c r="F488" s="501"/>
      <c r="G488" s="501"/>
      <c r="H488" s="501"/>
      <c r="I488" s="501"/>
      <c r="J488" s="501"/>
      <c r="K488" s="501"/>
      <c r="L488" s="501"/>
      <c r="M488" s="501"/>
      <c r="N488" s="501"/>
      <c r="O488" s="501"/>
      <c r="P488" s="501"/>
      <c r="Q488" s="501"/>
      <c r="R488" s="501"/>
      <c r="S488" s="501"/>
      <c r="T488" s="501"/>
      <c r="U488" s="501"/>
      <c r="V488" s="501"/>
      <c r="W488" s="501"/>
      <c r="X488" s="501"/>
      <c r="Y488" s="501"/>
      <c r="Z488" s="501"/>
      <c r="AA488" s="501"/>
      <c r="AB488" s="501"/>
      <c r="AC488" s="501"/>
      <c r="AD488" s="501"/>
      <c r="AE488" s="501"/>
      <c r="AF488" s="501"/>
      <c r="AG488" s="501"/>
      <c r="AH488" s="501"/>
      <c r="AI488" s="501"/>
      <c r="AJ488" s="501"/>
      <c r="AK488" s="501"/>
      <c r="AL488" s="501"/>
      <c r="AM488" s="501"/>
      <c r="AN488" s="501"/>
      <c r="AO488" s="501"/>
      <c r="AP488" s="501"/>
      <c r="AQ488" s="501"/>
      <c r="AR488" s="501"/>
      <c r="AS488" s="501"/>
      <c r="AT488" s="501"/>
    </row>
    <row r="489" spans="1:46" ht="15.75" customHeight="1">
      <c r="A489" s="501"/>
      <c r="B489" s="736"/>
      <c r="C489" s="501"/>
      <c r="D489" s="501"/>
      <c r="E489" s="501"/>
      <c r="F489" s="501"/>
      <c r="G489" s="501"/>
      <c r="H489" s="501"/>
      <c r="I489" s="501"/>
      <c r="J489" s="501"/>
      <c r="K489" s="501"/>
      <c r="L489" s="501"/>
      <c r="M489" s="501"/>
      <c r="N489" s="501"/>
      <c r="O489" s="501"/>
      <c r="P489" s="501"/>
      <c r="Q489" s="501"/>
      <c r="R489" s="501"/>
      <c r="S489" s="501"/>
      <c r="T489" s="501"/>
      <c r="U489" s="501"/>
      <c r="V489" s="501"/>
      <c r="W489" s="501"/>
      <c r="X489" s="501"/>
      <c r="Y489" s="501"/>
      <c r="Z489" s="501"/>
      <c r="AA489" s="501"/>
      <c r="AB489" s="501"/>
      <c r="AC489" s="501"/>
      <c r="AD489" s="501"/>
      <c r="AE489" s="501"/>
      <c r="AF489" s="501"/>
      <c r="AG489" s="501"/>
      <c r="AH489" s="501"/>
      <c r="AI489" s="501"/>
      <c r="AJ489" s="501"/>
      <c r="AK489" s="501"/>
      <c r="AL489" s="501"/>
      <c r="AM489" s="501"/>
      <c r="AN489" s="501"/>
      <c r="AO489" s="501"/>
      <c r="AP489" s="501"/>
      <c r="AQ489" s="501"/>
      <c r="AR489" s="501"/>
      <c r="AS489" s="501"/>
      <c r="AT489" s="501"/>
    </row>
    <row r="490" spans="1:46" ht="15.75" customHeight="1">
      <c r="A490" s="501"/>
      <c r="B490" s="736"/>
      <c r="C490" s="501"/>
      <c r="D490" s="501"/>
      <c r="E490" s="501"/>
      <c r="F490" s="501"/>
      <c r="G490" s="501"/>
      <c r="H490" s="501"/>
      <c r="I490" s="501"/>
      <c r="J490" s="501"/>
      <c r="K490" s="501"/>
      <c r="L490" s="501"/>
      <c r="M490" s="501"/>
      <c r="N490" s="501"/>
      <c r="O490" s="501"/>
      <c r="P490" s="501"/>
      <c r="Q490" s="501"/>
      <c r="R490" s="501"/>
      <c r="S490" s="501"/>
      <c r="T490" s="501"/>
      <c r="U490" s="501"/>
      <c r="V490" s="501"/>
      <c r="W490" s="501"/>
      <c r="X490" s="501"/>
      <c r="Y490" s="501"/>
      <c r="Z490" s="501"/>
      <c r="AA490" s="501"/>
      <c r="AB490" s="501"/>
      <c r="AC490" s="501"/>
      <c r="AD490" s="501"/>
      <c r="AE490" s="501"/>
      <c r="AF490" s="501"/>
      <c r="AG490" s="501"/>
      <c r="AH490" s="501"/>
      <c r="AI490" s="501"/>
      <c r="AJ490" s="501"/>
      <c r="AK490" s="501"/>
      <c r="AL490" s="501"/>
      <c r="AM490" s="501"/>
      <c r="AN490" s="501"/>
      <c r="AO490" s="501"/>
      <c r="AP490" s="501"/>
      <c r="AQ490" s="501"/>
      <c r="AR490" s="501"/>
      <c r="AS490" s="501"/>
      <c r="AT490" s="501"/>
    </row>
    <row r="491" spans="1:46" ht="15.75" customHeight="1">
      <c r="A491" s="501"/>
      <c r="B491" s="736"/>
      <c r="C491" s="501"/>
      <c r="D491" s="501"/>
      <c r="E491" s="501"/>
      <c r="F491" s="501"/>
      <c r="G491" s="501"/>
      <c r="H491" s="501"/>
      <c r="I491" s="501"/>
      <c r="J491" s="501"/>
      <c r="K491" s="501"/>
      <c r="L491" s="501"/>
      <c r="M491" s="501"/>
      <c r="N491" s="501"/>
      <c r="O491" s="501"/>
      <c r="P491" s="501"/>
      <c r="Q491" s="501"/>
      <c r="R491" s="501"/>
      <c r="S491" s="501"/>
      <c r="T491" s="501"/>
      <c r="U491" s="501"/>
      <c r="V491" s="501"/>
      <c r="W491" s="501"/>
      <c r="X491" s="501"/>
      <c r="Y491" s="501"/>
      <c r="Z491" s="501"/>
      <c r="AA491" s="501"/>
      <c r="AB491" s="501"/>
      <c r="AC491" s="501"/>
      <c r="AD491" s="501"/>
      <c r="AE491" s="501"/>
      <c r="AF491" s="501"/>
      <c r="AG491" s="501"/>
      <c r="AH491" s="501"/>
      <c r="AI491" s="501"/>
      <c r="AJ491" s="501"/>
      <c r="AK491" s="501"/>
      <c r="AL491" s="501"/>
      <c r="AM491" s="501"/>
      <c r="AN491" s="501"/>
      <c r="AO491" s="501"/>
      <c r="AP491" s="501"/>
      <c r="AQ491" s="501"/>
      <c r="AR491" s="501"/>
      <c r="AS491" s="501"/>
      <c r="AT491" s="501"/>
    </row>
    <row r="492" spans="1:46" ht="15.75" customHeight="1">
      <c r="A492" s="501"/>
      <c r="B492" s="736"/>
      <c r="C492" s="501"/>
      <c r="D492" s="501"/>
      <c r="E492" s="501"/>
      <c r="F492" s="501"/>
      <c r="G492" s="501"/>
      <c r="H492" s="501"/>
      <c r="I492" s="501"/>
      <c r="J492" s="501"/>
      <c r="K492" s="501"/>
      <c r="L492" s="501"/>
      <c r="M492" s="501"/>
      <c r="N492" s="501"/>
      <c r="O492" s="501"/>
      <c r="P492" s="501"/>
      <c r="Q492" s="501"/>
      <c r="R492" s="501"/>
      <c r="S492" s="501"/>
      <c r="T492" s="501"/>
      <c r="U492" s="501"/>
      <c r="V492" s="501"/>
      <c r="W492" s="501"/>
      <c r="X492" s="501"/>
      <c r="Y492" s="501"/>
      <c r="Z492" s="501"/>
      <c r="AA492" s="501"/>
      <c r="AB492" s="501"/>
      <c r="AC492" s="501"/>
      <c r="AD492" s="501"/>
      <c r="AE492" s="501"/>
      <c r="AF492" s="501"/>
      <c r="AG492" s="501"/>
      <c r="AH492" s="501"/>
      <c r="AI492" s="501"/>
      <c r="AJ492" s="501"/>
      <c r="AK492" s="501"/>
      <c r="AL492" s="501"/>
      <c r="AM492" s="501"/>
      <c r="AN492" s="501"/>
      <c r="AO492" s="501"/>
      <c r="AP492" s="501"/>
      <c r="AQ492" s="501"/>
      <c r="AR492" s="501"/>
      <c r="AS492" s="501"/>
      <c r="AT492" s="501"/>
    </row>
    <row r="493" spans="1:46" ht="15.75" customHeight="1">
      <c r="A493" s="501"/>
      <c r="B493" s="736"/>
      <c r="C493" s="501"/>
      <c r="D493" s="501"/>
      <c r="E493" s="501"/>
      <c r="F493" s="501"/>
      <c r="G493" s="501"/>
      <c r="H493" s="501"/>
      <c r="I493" s="501"/>
      <c r="J493" s="501"/>
      <c r="K493" s="501"/>
      <c r="L493" s="501"/>
      <c r="M493" s="501"/>
      <c r="N493" s="501"/>
      <c r="O493" s="501"/>
      <c r="P493" s="501"/>
      <c r="Q493" s="501"/>
      <c r="R493" s="501"/>
      <c r="S493" s="501"/>
      <c r="T493" s="501"/>
      <c r="U493" s="501"/>
      <c r="V493" s="501"/>
      <c r="W493" s="501"/>
      <c r="X493" s="501"/>
      <c r="Y493" s="501"/>
      <c r="Z493" s="501"/>
      <c r="AA493" s="501"/>
      <c r="AB493" s="501"/>
      <c r="AC493" s="501"/>
      <c r="AD493" s="501"/>
      <c r="AE493" s="501"/>
      <c r="AF493" s="501"/>
      <c r="AG493" s="501"/>
      <c r="AH493" s="501"/>
      <c r="AI493" s="501"/>
      <c r="AJ493" s="501"/>
      <c r="AK493" s="501"/>
      <c r="AL493" s="501"/>
      <c r="AM493" s="501"/>
      <c r="AN493" s="501"/>
      <c r="AO493" s="501"/>
      <c r="AP493" s="501"/>
      <c r="AQ493" s="501"/>
      <c r="AR493" s="501"/>
      <c r="AS493" s="501"/>
      <c r="AT493" s="501"/>
    </row>
    <row r="494" spans="1:46" ht="15.75" customHeight="1">
      <c r="A494" s="501"/>
      <c r="B494" s="736"/>
      <c r="C494" s="501"/>
      <c r="D494" s="501"/>
      <c r="E494" s="501"/>
      <c r="F494" s="501"/>
      <c r="G494" s="501"/>
      <c r="H494" s="501"/>
      <c r="I494" s="501"/>
      <c r="J494" s="501"/>
      <c r="K494" s="501"/>
      <c r="L494" s="501"/>
      <c r="M494" s="501"/>
      <c r="N494" s="501"/>
      <c r="O494" s="501"/>
      <c r="P494" s="501"/>
      <c r="Q494" s="501"/>
      <c r="R494" s="501"/>
      <c r="S494" s="501"/>
      <c r="T494" s="501"/>
      <c r="U494" s="501"/>
      <c r="V494" s="501"/>
      <c r="W494" s="501"/>
      <c r="X494" s="501"/>
      <c r="Y494" s="501"/>
      <c r="Z494" s="501"/>
      <c r="AA494" s="501"/>
      <c r="AB494" s="501"/>
      <c r="AC494" s="501"/>
      <c r="AD494" s="501"/>
      <c r="AE494" s="501"/>
      <c r="AF494" s="501"/>
      <c r="AG494" s="501"/>
      <c r="AH494" s="501"/>
      <c r="AI494" s="501"/>
      <c r="AJ494" s="501"/>
      <c r="AK494" s="501"/>
      <c r="AL494" s="501"/>
      <c r="AM494" s="501"/>
      <c r="AN494" s="501"/>
      <c r="AO494" s="501"/>
      <c r="AP494" s="501"/>
      <c r="AQ494" s="501"/>
      <c r="AR494" s="501"/>
      <c r="AS494" s="501"/>
      <c r="AT494" s="501"/>
    </row>
    <row r="495" spans="1:46" ht="15.75" customHeight="1">
      <c r="A495" s="501"/>
      <c r="B495" s="736"/>
      <c r="C495" s="501"/>
      <c r="D495" s="501"/>
      <c r="E495" s="501"/>
      <c r="F495" s="501"/>
      <c r="G495" s="501"/>
      <c r="H495" s="501"/>
      <c r="I495" s="501"/>
      <c r="J495" s="501"/>
      <c r="K495" s="501"/>
      <c r="L495" s="501"/>
      <c r="M495" s="501"/>
      <c r="N495" s="501"/>
      <c r="O495" s="501"/>
      <c r="P495" s="501"/>
      <c r="Q495" s="501"/>
      <c r="R495" s="501"/>
      <c r="S495" s="501"/>
      <c r="T495" s="501"/>
      <c r="U495" s="501"/>
      <c r="V495" s="501"/>
      <c r="W495" s="501"/>
      <c r="X495" s="501"/>
      <c r="Y495" s="501"/>
      <c r="Z495" s="501"/>
      <c r="AA495" s="501"/>
      <c r="AB495" s="501"/>
      <c r="AC495" s="501"/>
      <c r="AD495" s="501"/>
      <c r="AE495" s="501"/>
      <c r="AF495" s="501"/>
      <c r="AG495" s="501"/>
      <c r="AH495" s="501"/>
      <c r="AI495" s="501"/>
      <c r="AJ495" s="501"/>
      <c r="AK495" s="501"/>
      <c r="AL495" s="501"/>
      <c r="AM495" s="501"/>
      <c r="AN495" s="501"/>
      <c r="AO495" s="501"/>
      <c r="AP495" s="501"/>
      <c r="AQ495" s="501"/>
      <c r="AR495" s="501"/>
      <c r="AS495" s="501"/>
      <c r="AT495" s="501"/>
    </row>
    <row r="496" spans="1:46" ht="15.75" customHeight="1">
      <c r="A496" s="501"/>
      <c r="B496" s="736"/>
      <c r="C496" s="501"/>
      <c r="D496" s="501"/>
      <c r="E496" s="501"/>
      <c r="F496" s="501"/>
      <c r="G496" s="501"/>
      <c r="H496" s="501"/>
      <c r="I496" s="501"/>
      <c r="J496" s="501"/>
      <c r="K496" s="501"/>
      <c r="L496" s="501"/>
      <c r="M496" s="501"/>
      <c r="N496" s="501"/>
      <c r="O496" s="501"/>
      <c r="P496" s="501"/>
      <c r="Q496" s="501"/>
      <c r="R496" s="501"/>
      <c r="S496" s="501"/>
      <c r="T496" s="501"/>
      <c r="U496" s="501"/>
      <c r="V496" s="501"/>
      <c r="W496" s="501"/>
      <c r="X496" s="501"/>
      <c r="Y496" s="501"/>
      <c r="Z496" s="501"/>
      <c r="AA496" s="501"/>
      <c r="AB496" s="501"/>
      <c r="AC496" s="501"/>
      <c r="AD496" s="501"/>
      <c r="AE496" s="501"/>
      <c r="AF496" s="501"/>
      <c r="AG496" s="501"/>
      <c r="AH496" s="501"/>
      <c r="AI496" s="501"/>
      <c r="AJ496" s="501"/>
      <c r="AK496" s="501"/>
      <c r="AL496" s="501"/>
      <c r="AM496" s="501"/>
      <c r="AN496" s="501"/>
      <c r="AO496" s="501"/>
      <c r="AP496" s="501"/>
      <c r="AQ496" s="501"/>
      <c r="AR496" s="501"/>
      <c r="AS496" s="501"/>
      <c r="AT496" s="501"/>
    </row>
    <row r="497" spans="1:46" ht="15.75" customHeight="1">
      <c r="A497" s="501"/>
      <c r="B497" s="736"/>
      <c r="C497" s="501"/>
      <c r="D497" s="501"/>
      <c r="E497" s="501"/>
      <c r="F497" s="501"/>
      <c r="G497" s="501"/>
      <c r="H497" s="501"/>
      <c r="I497" s="501"/>
      <c r="J497" s="501"/>
      <c r="K497" s="501"/>
      <c r="L497" s="501"/>
      <c r="M497" s="501"/>
      <c r="N497" s="501"/>
      <c r="O497" s="501"/>
      <c r="P497" s="501"/>
      <c r="Q497" s="501"/>
      <c r="R497" s="501"/>
      <c r="S497" s="501"/>
      <c r="T497" s="501"/>
      <c r="U497" s="501"/>
      <c r="V497" s="501"/>
      <c r="W497" s="501"/>
      <c r="X497" s="501"/>
      <c r="Y497" s="501"/>
      <c r="Z497" s="501"/>
      <c r="AA497" s="501"/>
      <c r="AB497" s="501"/>
      <c r="AC497" s="501"/>
      <c r="AD497" s="501"/>
      <c r="AE497" s="501"/>
      <c r="AF497" s="501"/>
      <c r="AG497" s="501"/>
      <c r="AH497" s="501"/>
      <c r="AI497" s="501"/>
      <c r="AJ497" s="501"/>
      <c r="AK497" s="501"/>
      <c r="AL497" s="501"/>
      <c r="AM497" s="501"/>
      <c r="AN497" s="501"/>
      <c r="AO497" s="501"/>
      <c r="AP497" s="501"/>
      <c r="AQ497" s="501"/>
      <c r="AR497" s="501"/>
      <c r="AS497" s="501"/>
      <c r="AT497" s="501"/>
    </row>
    <row r="498" spans="1:46" ht="15.75" customHeight="1">
      <c r="A498" s="501"/>
      <c r="B498" s="736"/>
      <c r="C498" s="501"/>
      <c r="D498" s="501"/>
      <c r="E498" s="501"/>
      <c r="F498" s="501"/>
      <c r="G498" s="501"/>
      <c r="H498" s="501"/>
      <c r="I498" s="501"/>
      <c r="J498" s="501"/>
      <c r="K498" s="501"/>
      <c r="L498" s="501"/>
      <c r="M498" s="501"/>
      <c r="N498" s="501"/>
      <c r="O498" s="501"/>
      <c r="P498" s="501"/>
      <c r="Q498" s="501"/>
      <c r="R498" s="501"/>
      <c r="S498" s="501"/>
      <c r="T498" s="501"/>
      <c r="U498" s="501"/>
      <c r="V498" s="501"/>
      <c r="W498" s="501"/>
      <c r="X498" s="501"/>
      <c r="Y498" s="501"/>
      <c r="Z498" s="501"/>
      <c r="AA498" s="501"/>
      <c r="AB498" s="501"/>
      <c r="AC498" s="501"/>
      <c r="AD498" s="501"/>
      <c r="AE498" s="501"/>
      <c r="AF498" s="501"/>
      <c r="AG498" s="501"/>
      <c r="AH498" s="501"/>
      <c r="AI498" s="501"/>
      <c r="AJ498" s="501"/>
      <c r="AK498" s="501"/>
      <c r="AL498" s="501"/>
      <c r="AM498" s="501"/>
      <c r="AN498" s="501"/>
      <c r="AO498" s="501"/>
      <c r="AP498" s="501"/>
      <c r="AQ498" s="501"/>
      <c r="AR498" s="501"/>
      <c r="AS498" s="501"/>
      <c r="AT498" s="501"/>
    </row>
    <row r="499" spans="1:46" ht="15.75" customHeight="1">
      <c r="A499" s="501"/>
      <c r="B499" s="736"/>
      <c r="C499" s="501"/>
      <c r="D499" s="501"/>
      <c r="E499" s="501"/>
      <c r="F499" s="501"/>
      <c r="G499" s="501"/>
      <c r="H499" s="501"/>
      <c r="I499" s="501"/>
      <c r="J499" s="501"/>
      <c r="K499" s="501"/>
      <c r="L499" s="501"/>
      <c r="M499" s="501"/>
      <c r="N499" s="501"/>
      <c r="O499" s="501"/>
      <c r="P499" s="501"/>
      <c r="Q499" s="501"/>
      <c r="R499" s="501"/>
      <c r="S499" s="501"/>
      <c r="T499" s="501"/>
      <c r="U499" s="501"/>
      <c r="V499" s="501"/>
      <c r="W499" s="501"/>
      <c r="X499" s="501"/>
      <c r="Y499" s="501"/>
      <c r="Z499" s="501"/>
      <c r="AA499" s="501"/>
      <c r="AB499" s="501"/>
      <c r="AC499" s="501"/>
      <c r="AD499" s="501"/>
      <c r="AE499" s="501"/>
      <c r="AF499" s="501"/>
      <c r="AG499" s="501"/>
      <c r="AH499" s="501"/>
      <c r="AI499" s="501"/>
      <c r="AJ499" s="501"/>
      <c r="AK499" s="501"/>
      <c r="AL499" s="501"/>
      <c r="AM499" s="501"/>
      <c r="AN499" s="501"/>
      <c r="AO499" s="501"/>
      <c r="AP499" s="501"/>
      <c r="AQ499" s="501"/>
      <c r="AR499" s="501"/>
      <c r="AS499" s="501"/>
      <c r="AT499" s="501"/>
    </row>
    <row r="500" spans="1:46" ht="15.75" customHeight="1">
      <c r="A500" s="501"/>
      <c r="B500" s="736"/>
      <c r="C500" s="501"/>
      <c r="D500" s="501"/>
      <c r="E500" s="501"/>
      <c r="F500" s="501"/>
      <c r="G500" s="501"/>
      <c r="H500" s="501"/>
      <c r="I500" s="501"/>
      <c r="J500" s="501"/>
      <c r="K500" s="501"/>
      <c r="L500" s="501"/>
      <c r="M500" s="501"/>
      <c r="N500" s="501"/>
      <c r="O500" s="501"/>
      <c r="P500" s="501"/>
      <c r="Q500" s="501"/>
      <c r="R500" s="501"/>
      <c r="S500" s="501"/>
      <c r="T500" s="501"/>
      <c r="U500" s="501"/>
      <c r="V500" s="501"/>
      <c r="W500" s="501"/>
      <c r="X500" s="501"/>
      <c r="Y500" s="501"/>
      <c r="Z500" s="501"/>
      <c r="AA500" s="501"/>
      <c r="AB500" s="501"/>
      <c r="AC500" s="501"/>
      <c r="AD500" s="501"/>
      <c r="AE500" s="501"/>
      <c r="AF500" s="501"/>
      <c r="AG500" s="501"/>
      <c r="AH500" s="501"/>
      <c r="AI500" s="501"/>
      <c r="AJ500" s="501"/>
      <c r="AK500" s="501"/>
      <c r="AL500" s="501"/>
      <c r="AM500" s="501"/>
      <c r="AN500" s="501"/>
      <c r="AO500" s="501"/>
      <c r="AP500" s="501"/>
      <c r="AQ500" s="501"/>
      <c r="AR500" s="501"/>
      <c r="AS500" s="501"/>
      <c r="AT500" s="501"/>
    </row>
    <row r="501" spans="1:46" ht="15.75" customHeight="1">
      <c r="A501" s="501"/>
      <c r="B501" s="736"/>
      <c r="C501" s="501"/>
      <c r="D501" s="501"/>
      <c r="E501" s="501"/>
      <c r="F501" s="501"/>
      <c r="G501" s="501"/>
      <c r="H501" s="501"/>
      <c r="I501" s="501"/>
      <c r="J501" s="501"/>
      <c r="K501" s="501"/>
      <c r="L501" s="501"/>
      <c r="M501" s="501"/>
      <c r="N501" s="501"/>
      <c r="O501" s="501"/>
      <c r="P501" s="501"/>
      <c r="Q501" s="501"/>
      <c r="R501" s="501"/>
      <c r="S501" s="501"/>
      <c r="T501" s="501"/>
      <c r="U501" s="501"/>
      <c r="V501" s="501"/>
      <c r="W501" s="501"/>
      <c r="X501" s="501"/>
      <c r="Y501" s="501"/>
      <c r="Z501" s="501"/>
      <c r="AA501" s="501"/>
      <c r="AB501" s="501"/>
      <c r="AC501" s="501"/>
      <c r="AD501" s="501"/>
      <c r="AE501" s="501"/>
      <c r="AF501" s="501"/>
      <c r="AG501" s="501"/>
      <c r="AH501" s="501"/>
      <c r="AI501" s="501"/>
      <c r="AJ501" s="501"/>
      <c r="AK501" s="501"/>
      <c r="AL501" s="501"/>
      <c r="AM501" s="501"/>
      <c r="AN501" s="501"/>
      <c r="AO501" s="501"/>
      <c r="AP501" s="501"/>
      <c r="AQ501" s="501"/>
      <c r="AR501" s="501"/>
      <c r="AS501" s="501"/>
      <c r="AT501" s="501"/>
    </row>
    <row r="502" spans="1:46" ht="15.75" customHeight="1">
      <c r="A502" s="501"/>
      <c r="B502" s="736"/>
      <c r="C502" s="501"/>
      <c r="D502" s="501"/>
      <c r="E502" s="501"/>
      <c r="F502" s="501"/>
      <c r="G502" s="501"/>
      <c r="H502" s="501"/>
      <c r="I502" s="501"/>
      <c r="J502" s="501"/>
      <c r="K502" s="501"/>
      <c r="L502" s="501"/>
      <c r="M502" s="501"/>
      <c r="N502" s="501"/>
      <c r="O502" s="501"/>
      <c r="P502" s="501"/>
      <c r="Q502" s="501"/>
      <c r="R502" s="501"/>
      <c r="S502" s="501"/>
      <c r="T502" s="501"/>
      <c r="U502" s="501"/>
      <c r="V502" s="501"/>
      <c r="W502" s="501"/>
      <c r="X502" s="501"/>
      <c r="Y502" s="501"/>
      <c r="Z502" s="501"/>
      <c r="AA502" s="501"/>
      <c r="AB502" s="501"/>
      <c r="AC502" s="501"/>
      <c r="AD502" s="501"/>
      <c r="AE502" s="501"/>
      <c r="AF502" s="501"/>
      <c r="AG502" s="501"/>
      <c r="AH502" s="501"/>
      <c r="AI502" s="501"/>
      <c r="AJ502" s="501"/>
      <c r="AK502" s="501"/>
      <c r="AL502" s="501"/>
      <c r="AM502" s="501"/>
      <c r="AN502" s="501"/>
      <c r="AO502" s="501"/>
      <c r="AP502" s="501"/>
      <c r="AQ502" s="501"/>
      <c r="AR502" s="501"/>
      <c r="AS502" s="501"/>
      <c r="AT502" s="501"/>
    </row>
    <row r="503" spans="1:46" ht="15.75" customHeight="1">
      <c r="A503" s="501"/>
      <c r="B503" s="736"/>
      <c r="C503" s="501"/>
      <c r="D503" s="501"/>
      <c r="E503" s="501"/>
      <c r="F503" s="501"/>
      <c r="G503" s="501"/>
      <c r="H503" s="501"/>
      <c r="I503" s="501"/>
      <c r="J503" s="501"/>
      <c r="K503" s="501"/>
      <c r="L503" s="501"/>
      <c r="M503" s="501"/>
      <c r="N503" s="501"/>
      <c r="O503" s="501"/>
      <c r="P503" s="501"/>
      <c r="Q503" s="501"/>
      <c r="R503" s="501"/>
      <c r="S503" s="501"/>
      <c r="T503" s="501"/>
      <c r="U503" s="501"/>
      <c r="V503" s="501"/>
      <c r="W503" s="501"/>
      <c r="X503" s="501"/>
      <c r="Y503" s="501"/>
      <c r="Z503" s="501"/>
      <c r="AA503" s="501"/>
      <c r="AB503" s="501"/>
      <c r="AC503" s="501"/>
      <c r="AD503" s="501"/>
      <c r="AE503" s="501"/>
      <c r="AF503" s="501"/>
      <c r="AG503" s="501"/>
      <c r="AH503" s="501"/>
      <c r="AI503" s="501"/>
      <c r="AJ503" s="501"/>
      <c r="AK503" s="501"/>
      <c r="AL503" s="501"/>
      <c r="AM503" s="501"/>
      <c r="AN503" s="501"/>
      <c r="AO503" s="501"/>
      <c r="AP503" s="501"/>
      <c r="AQ503" s="501"/>
      <c r="AR503" s="501"/>
      <c r="AS503" s="501"/>
      <c r="AT503" s="501"/>
    </row>
    <row r="504" spans="1:46" ht="15.75" customHeight="1">
      <c r="A504" s="501"/>
      <c r="B504" s="736"/>
      <c r="C504" s="501"/>
      <c r="D504" s="501"/>
      <c r="E504" s="501"/>
      <c r="F504" s="501"/>
      <c r="G504" s="501"/>
      <c r="H504" s="501"/>
      <c r="I504" s="501"/>
      <c r="J504" s="501"/>
      <c r="K504" s="501"/>
      <c r="L504" s="501"/>
      <c r="M504" s="501"/>
      <c r="N504" s="501"/>
      <c r="O504" s="501"/>
      <c r="P504" s="501"/>
      <c r="Q504" s="501"/>
      <c r="R504" s="501"/>
      <c r="S504" s="501"/>
      <c r="T504" s="501"/>
      <c r="U504" s="501"/>
      <c r="V504" s="501"/>
      <c r="W504" s="501"/>
      <c r="X504" s="501"/>
      <c r="Y504" s="501"/>
      <c r="Z504" s="501"/>
      <c r="AA504" s="501"/>
      <c r="AB504" s="501"/>
      <c r="AC504" s="501"/>
      <c r="AD504" s="501"/>
      <c r="AE504" s="501"/>
      <c r="AF504" s="501"/>
      <c r="AG504" s="501"/>
      <c r="AH504" s="501"/>
      <c r="AI504" s="501"/>
      <c r="AJ504" s="501"/>
      <c r="AK504" s="501"/>
      <c r="AL504" s="501"/>
      <c r="AM504" s="501"/>
      <c r="AN504" s="501"/>
      <c r="AO504" s="501"/>
      <c r="AP504" s="501"/>
      <c r="AQ504" s="501"/>
      <c r="AR504" s="501"/>
      <c r="AS504" s="501"/>
      <c r="AT504" s="501"/>
    </row>
    <row r="505" spans="1:46" ht="15.75" customHeight="1">
      <c r="A505" s="501"/>
      <c r="B505" s="736"/>
      <c r="C505" s="501"/>
      <c r="D505" s="501"/>
      <c r="E505" s="501"/>
      <c r="F505" s="501"/>
      <c r="G505" s="501"/>
      <c r="H505" s="501"/>
      <c r="I505" s="501"/>
      <c r="J505" s="501"/>
      <c r="K505" s="501"/>
      <c r="L505" s="501"/>
      <c r="M505" s="501"/>
      <c r="N505" s="501"/>
      <c r="O505" s="501"/>
      <c r="P505" s="501"/>
      <c r="Q505" s="501"/>
      <c r="R505" s="501"/>
      <c r="S505" s="501"/>
      <c r="T505" s="501"/>
      <c r="U505" s="501"/>
      <c r="V505" s="501"/>
      <c r="W505" s="501"/>
      <c r="X505" s="501"/>
      <c r="Y505" s="501"/>
      <c r="Z505" s="501"/>
      <c r="AA505" s="501"/>
      <c r="AB505" s="501"/>
      <c r="AC505" s="501"/>
      <c r="AD505" s="501"/>
      <c r="AE505" s="501"/>
      <c r="AF505" s="501"/>
      <c r="AG505" s="501"/>
      <c r="AH505" s="501"/>
      <c r="AI505" s="501"/>
      <c r="AJ505" s="501"/>
      <c r="AK505" s="501"/>
      <c r="AL505" s="501"/>
      <c r="AM505" s="501"/>
      <c r="AN505" s="501"/>
      <c r="AO505" s="501"/>
      <c r="AP505" s="501"/>
      <c r="AQ505" s="501"/>
      <c r="AR505" s="501"/>
      <c r="AS505" s="501"/>
      <c r="AT505" s="501"/>
    </row>
    <row r="506" spans="1:46" ht="15.75" customHeight="1">
      <c r="A506" s="501"/>
      <c r="B506" s="736"/>
      <c r="C506" s="501"/>
      <c r="D506" s="501"/>
      <c r="E506" s="501"/>
      <c r="F506" s="501"/>
      <c r="G506" s="501"/>
      <c r="H506" s="501"/>
      <c r="I506" s="501"/>
      <c r="J506" s="501"/>
      <c r="K506" s="501"/>
      <c r="L506" s="501"/>
      <c r="M506" s="501"/>
      <c r="N506" s="501"/>
      <c r="O506" s="501"/>
      <c r="P506" s="501"/>
      <c r="Q506" s="501"/>
      <c r="R506" s="501"/>
      <c r="S506" s="501"/>
      <c r="T506" s="501"/>
      <c r="U506" s="501"/>
      <c r="V506" s="501"/>
      <c r="W506" s="501"/>
      <c r="X506" s="501"/>
      <c r="Y506" s="501"/>
      <c r="Z506" s="501"/>
      <c r="AA506" s="501"/>
      <c r="AB506" s="501"/>
      <c r="AC506" s="501"/>
      <c r="AD506" s="501"/>
      <c r="AE506" s="501"/>
      <c r="AF506" s="501"/>
      <c r="AG506" s="501"/>
      <c r="AH506" s="501"/>
      <c r="AI506" s="501"/>
      <c r="AJ506" s="501"/>
      <c r="AK506" s="501"/>
      <c r="AL506" s="501"/>
      <c r="AM506" s="501"/>
      <c r="AN506" s="501"/>
      <c r="AO506" s="501"/>
      <c r="AP506" s="501"/>
      <c r="AQ506" s="501"/>
      <c r="AR506" s="501"/>
      <c r="AS506" s="501"/>
      <c r="AT506" s="501"/>
    </row>
    <row r="507" spans="1:46" ht="15.75" customHeight="1">
      <c r="A507" s="501"/>
      <c r="B507" s="736"/>
      <c r="C507" s="501"/>
      <c r="D507" s="501"/>
      <c r="E507" s="501"/>
      <c r="F507" s="501"/>
      <c r="G507" s="501"/>
      <c r="H507" s="501"/>
      <c r="I507" s="501"/>
      <c r="J507" s="501"/>
      <c r="K507" s="501"/>
      <c r="L507" s="501"/>
      <c r="M507" s="501"/>
      <c r="N507" s="501"/>
      <c r="O507" s="501"/>
      <c r="P507" s="501"/>
      <c r="Q507" s="501"/>
      <c r="R507" s="501"/>
      <c r="S507" s="501"/>
      <c r="T507" s="501"/>
      <c r="U507" s="501"/>
      <c r="V507" s="501"/>
      <c r="W507" s="501"/>
      <c r="X507" s="501"/>
      <c r="Y507" s="501"/>
      <c r="Z507" s="501"/>
      <c r="AA507" s="501"/>
      <c r="AB507" s="501"/>
      <c r="AC507" s="501"/>
      <c r="AD507" s="501"/>
      <c r="AE507" s="501"/>
      <c r="AF507" s="501"/>
      <c r="AG507" s="501"/>
      <c r="AH507" s="501"/>
      <c r="AI507" s="501"/>
      <c r="AJ507" s="501"/>
      <c r="AK507" s="501"/>
      <c r="AL507" s="501"/>
      <c r="AM507" s="501"/>
      <c r="AN507" s="501"/>
      <c r="AO507" s="501"/>
      <c r="AP507" s="501"/>
      <c r="AQ507" s="501"/>
      <c r="AR507" s="501"/>
      <c r="AS507" s="501"/>
      <c r="AT507" s="501"/>
    </row>
    <row r="508" spans="1:46" ht="15.75" customHeight="1">
      <c r="A508" s="501"/>
      <c r="B508" s="736"/>
      <c r="C508" s="501"/>
      <c r="D508" s="501"/>
      <c r="E508" s="501"/>
      <c r="F508" s="501"/>
      <c r="G508" s="501"/>
      <c r="H508" s="501"/>
      <c r="I508" s="501"/>
      <c r="J508" s="501"/>
      <c r="K508" s="501"/>
      <c r="L508" s="501"/>
      <c r="M508" s="501"/>
      <c r="N508" s="501"/>
      <c r="O508" s="501"/>
      <c r="P508" s="501"/>
      <c r="Q508" s="501"/>
      <c r="R508" s="501"/>
      <c r="S508" s="501"/>
      <c r="T508" s="501"/>
      <c r="U508" s="501"/>
      <c r="V508" s="501"/>
      <c r="W508" s="501"/>
      <c r="X508" s="501"/>
      <c r="Y508" s="501"/>
      <c r="Z508" s="501"/>
      <c r="AA508" s="501"/>
      <c r="AB508" s="501"/>
      <c r="AC508" s="501"/>
      <c r="AD508" s="501"/>
      <c r="AE508" s="501"/>
      <c r="AF508" s="501"/>
      <c r="AG508" s="501"/>
      <c r="AH508" s="501"/>
      <c r="AI508" s="501"/>
      <c r="AJ508" s="501"/>
      <c r="AK508" s="501"/>
      <c r="AL508" s="501"/>
      <c r="AM508" s="501"/>
      <c r="AN508" s="501"/>
      <c r="AO508" s="501"/>
      <c r="AP508" s="501"/>
      <c r="AQ508" s="501"/>
      <c r="AR508" s="501"/>
      <c r="AS508" s="501"/>
      <c r="AT508" s="501"/>
    </row>
    <row r="509" spans="1:46" ht="15.75" customHeight="1">
      <c r="A509" s="501"/>
      <c r="B509" s="736"/>
      <c r="C509" s="501"/>
      <c r="D509" s="501"/>
      <c r="E509" s="501"/>
      <c r="F509" s="501"/>
      <c r="G509" s="501"/>
      <c r="H509" s="501"/>
      <c r="I509" s="501"/>
      <c r="J509" s="501"/>
      <c r="K509" s="501"/>
      <c r="L509" s="501"/>
      <c r="M509" s="501"/>
      <c r="N509" s="501"/>
      <c r="O509" s="501"/>
      <c r="P509" s="501"/>
      <c r="Q509" s="501"/>
      <c r="R509" s="501"/>
      <c r="S509" s="501"/>
      <c r="T509" s="501"/>
      <c r="U509" s="501"/>
      <c r="V509" s="501"/>
      <c r="W509" s="501"/>
      <c r="X509" s="501"/>
      <c r="Y509" s="501"/>
      <c r="Z509" s="501"/>
      <c r="AA509" s="501"/>
      <c r="AB509" s="501"/>
      <c r="AC509" s="501"/>
      <c r="AD509" s="501"/>
      <c r="AE509" s="501"/>
      <c r="AF509" s="501"/>
      <c r="AG509" s="501"/>
      <c r="AH509" s="501"/>
      <c r="AI509" s="501"/>
      <c r="AJ509" s="501"/>
      <c r="AK509" s="501"/>
      <c r="AL509" s="501"/>
      <c r="AM509" s="501"/>
      <c r="AN509" s="501"/>
      <c r="AO509" s="501"/>
      <c r="AP509" s="501"/>
      <c r="AQ509" s="501"/>
      <c r="AR509" s="501"/>
      <c r="AS509" s="501"/>
      <c r="AT509" s="501"/>
    </row>
    <row r="510" spans="1:46" ht="15.75" customHeight="1">
      <c r="A510" s="501"/>
      <c r="B510" s="736"/>
      <c r="C510" s="501"/>
      <c r="D510" s="501"/>
      <c r="E510" s="501"/>
      <c r="F510" s="501"/>
      <c r="G510" s="501"/>
      <c r="H510" s="501"/>
      <c r="I510" s="501"/>
      <c r="J510" s="501"/>
      <c r="K510" s="501"/>
      <c r="L510" s="501"/>
      <c r="M510" s="501"/>
      <c r="N510" s="501"/>
      <c r="O510" s="501"/>
      <c r="P510" s="501"/>
      <c r="Q510" s="501"/>
      <c r="R510" s="501"/>
      <c r="S510" s="501"/>
      <c r="T510" s="501"/>
      <c r="U510" s="501"/>
      <c r="V510" s="501"/>
      <c r="W510" s="501"/>
      <c r="X510" s="501"/>
      <c r="Y510" s="501"/>
      <c r="Z510" s="501"/>
      <c r="AA510" s="501"/>
      <c r="AB510" s="501"/>
      <c r="AC510" s="501"/>
      <c r="AD510" s="501"/>
      <c r="AE510" s="501"/>
      <c r="AF510" s="501"/>
      <c r="AG510" s="501"/>
      <c r="AH510" s="501"/>
      <c r="AI510" s="501"/>
      <c r="AJ510" s="501"/>
      <c r="AK510" s="501"/>
      <c r="AL510" s="501"/>
      <c r="AM510" s="501"/>
      <c r="AN510" s="501"/>
      <c r="AO510" s="501"/>
      <c r="AP510" s="501"/>
      <c r="AQ510" s="501"/>
      <c r="AR510" s="501"/>
      <c r="AS510" s="501"/>
      <c r="AT510" s="501"/>
    </row>
    <row r="511" spans="1:46" ht="15.75" customHeight="1">
      <c r="A511" s="501"/>
      <c r="B511" s="736"/>
      <c r="C511" s="501"/>
      <c r="D511" s="501"/>
      <c r="E511" s="501"/>
      <c r="F511" s="501"/>
      <c r="G511" s="501"/>
      <c r="H511" s="501"/>
      <c r="I511" s="501"/>
      <c r="J511" s="501"/>
      <c r="K511" s="501"/>
      <c r="L511" s="501"/>
      <c r="M511" s="501"/>
      <c r="N511" s="501"/>
      <c r="O511" s="501"/>
      <c r="P511" s="501"/>
      <c r="Q511" s="501"/>
      <c r="R511" s="501"/>
      <c r="S511" s="501"/>
      <c r="T511" s="501"/>
      <c r="U511" s="501"/>
      <c r="V511" s="501"/>
      <c r="W511" s="501"/>
      <c r="X511" s="501"/>
      <c r="Y511" s="501"/>
      <c r="Z511" s="501"/>
      <c r="AA511" s="501"/>
      <c r="AB511" s="501"/>
      <c r="AC511" s="501"/>
      <c r="AD511" s="501"/>
      <c r="AE511" s="501"/>
      <c r="AF511" s="501"/>
      <c r="AG511" s="501"/>
      <c r="AH511" s="501"/>
      <c r="AI511" s="501"/>
      <c r="AJ511" s="501"/>
      <c r="AK511" s="501"/>
      <c r="AL511" s="501"/>
      <c r="AM511" s="501"/>
      <c r="AN511" s="501"/>
      <c r="AO511" s="501"/>
      <c r="AP511" s="501"/>
      <c r="AQ511" s="501"/>
      <c r="AR511" s="501"/>
      <c r="AS511" s="501"/>
      <c r="AT511" s="501"/>
    </row>
    <row r="512" spans="1:46" ht="15.75" customHeight="1">
      <c r="A512" s="501"/>
      <c r="B512" s="736"/>
      <c r="C512" s="501"/>
      <c r="D512" s="501"/>
      <c r="E512" s="501"/>
      <c r="F512" s="501"/>
      <c r="G512" s="501"/>
      <c r="H512" s="501"/>
      <c r="I512" s="501"/>
      <c r="J512" s="501"/>
      <c r="K512" s="501"/>
      <c r="L512" s="501"/>
      <c r="M512" s="501"/>
      <c r="N512" s="501"/>
      <c r="O512" s="501"/>
      <c r="P512" s="501"/>
      <c r="Q512" s="501"/>
      <c r="R512" s="501"/>
      <c r="S512" s="501"/>
      <c r="T512" s="501"/>
      <c r="U512" s="501"/>
      <c r="V512" s="501"/>
      <c r="W512" s="501"/>
      <c r="X512" s="501"/>
      <c r="Y512" s="501"/>
      <c r="Z512" s="501"/>
      <c r="AA512" s="501"/>
      <c r="AB512" s="501"/>
      <c r="AC512" s="501"/>
      <c r="AD512" s="501"/>
      <c r="AE512" s="501"/>
      <c r="AF512" s="501"/>
      <c r="AG512" s="501"/>
      <c r="AH512" s="501"/>
      <c r="AI512" s="501"/>
      <c r="AJ512" s="501"/>
      <c r="AK512" s="501"/>
      <c r="AL512" s="501"/>
      <c r="AM512" s="501"/>
      <c r="AN512" s="501"/>
      <c r="AO512" s="501"/>
      <c r="AP512" s="501"/>
      <c r="AQ512" s="501"/>
      <c r="AR512" s="501"/>
      <c r="AS512" s="501"/>
      <c r="AT512" s="501"/>
    </row>
    <row r="513" spans="1:46" ht="15.75" customHeight="1">
      <c r="A513" s="501"/>
      <c r="B513" s="736"/>
      <c r="C513" s="501"/>
      <c r="D513" s="501"/>
      <c r="E513" s="501"/>
      <c r="F513" s="501"/>
      <c r="G513" s="501"/>
      <c r="H513" s="501"/>
      <c r="I513" s="501"/>
      <c r="J513" s="501"/>
      <c r="K513" s="501"/>
      <c r="L513" s="501"/>
      <c r="M513" s="501"/>
      <c r="N513" s="501"/>
      <c r="O513" s="501"/>
      <c r="P513" s="501"/>
      <c r="Q513" s="501"/>
      <c r="R513" s="501"/>
      <c r="S513" s="501"/>
      <c r="T513" s="501"/>
      <c r="U513" s="501"/>
      <c r="V513" s="501"/>
      <c r="W513" s="501"/>
      <c r="X513" s="501"/>
      <c r="Y513" s="501"/>
      <c r="Z513" s="501"/>
      <c r="AA513" s="501"/>
      <c r="AB513" s="501"/>
      <c r="AC513" s="501"/>
      <c r="AD513" s="501"/>
      <c r="AE513" s="501"/>
      <c r="AF513" s="501"/>
      <c r="AG513" s="501"/>
      <c r="AH513" s="501"/>
      <c r="AI513" s="501"/>
      <c r="AJ513" s="501"/>
      <c r="AK513" s="501"/>
      <c r="AL513" s="501"/>
      <c r="AM513" s="501"/>
      <c r="AN513" s="501"/>
      <c r="AO513" s="501"/>
      <c r="AP513" s="501"/>
      <c r="AQ513" s="501"/>
      <c r="AR513" s="501"/>
      <c r="AS513" s="501"/>
      <c r="AT513" s="501"/>
    </row>
    <row r="514" spans="1:46" ht="15.75" customHeight="1">
      <c r="A514" s="501"/>
      <c r="B514" s="736"/>
      <c r="C514" s="501"/>
      <c r="D514" s="501"/>
      <c r="E514" s="501"/>
      <c r="F514" s="501"/>
      <c r="G514" s="501"/>
      <c r="H514" s="501"/>
      <c r="I514" s="501"/>
      <c r="J514" s="501"/>
      <c r="K514" s="501"/>
      <c r="L514" s="501"/>
      <c r="M514" s="501"/>
      <c r="N514" s="501"/>
      <c r="O514" s="501"/>
      <c r="P514" s="501"/>
      <c r="Q514" s="501"/>
      <c r="R514" s="501"/>
      <c r="S514" s="501"/>
      <c r="T514" s="501"/>
      <c r="U514" s="501"/>
      <c r="V514" s="501"/>
      <c r="W514" s="501"/>
      <c r="X514" s="501"/>
      <c r="Y514" s="501"/>
      <c r="Z514" s="501"/>
      <c r="AA514" s="501"/>
      <c r="AB514" s="501"/>
      <c r="AC514" s="501"/>
      <c r="AD514" s="501"/>
      <c r="AE514" s="501"/>
      <c r="AF514" s="501"/>
      <c r="AG514" s="501"/>
      <c r="AH514" s="501"/>
      <c r="AI514" s="501"/>
      <c r="AJ514" s="501"/>
      <c r="AK514" s="501"/>
      <c r="AL514" s="501"/>
      <c r="AM514" s="501"/>
      <c r="AN514" s="501"/>
      <c r="AO514" s="501"/>
      <c r="AP514" s="501"/>
      <c r="AQ514" s="501"/>
      <c r="AR514" s="501"/>
      <c r="AS514" s="501"/>
      <c r="AT514" s="501"/>
    </row>
    <row r="515" spans="1:46" ht="15.75" customHeight="1">
      <c r="A515" s="501"/>
      <c r="B515" s="736"/>
      <c r="C515" s="501"/>
      <c r="D515" s="501"/>
      <c r="E515" s="501"/>
      <c r="F515" s="501"/>
      <c r="G515" s="501"/>
      <c r="H515" s="501"/>
      <c r="I515" s="501"/>
      <c r="J515" s="501"/>
      <c r="K515" s="501"/>
      <c r="L515" s="501"/>
      <c r="M515" s="501"/>
      <c r="N515" s="501"/>
      <c r="O515" s="501"/>
      <c r="P515" s="501"/>
      <c r="Q515" s="501"/>
      <c r="R515" s="501"/>
      <c r="S515" s="501"/>
      <c r="T515" s="501"/>
      <c r="U515" s="501"/>
      <c r="V515" s="501"/>
      <c r="W515" s="501"/>
      <c r="X515" s="501"/>
      <c r="Y515" s="501"/>
      <c r="Z515" s="501"/>
      <c r="AA515" s="501"/>
      <c r="AB515" s="501"/>
      <c r="AC515" s="501"/>
      <c r="AD515" s="501"/>
      <c r="AE515" s="501"/>
      <c r="AF515" s="501"/>
      <c r="AG515" s="501"/>
      <c r="AH515" s="501"/>
      <c r="AI515" s="501"/>
      <c r="AJ515" s="501"/>
      <c r="AK515" s="501"/>
      <c r="AL515" s="501"/>
      <c r="AM515" s="501"/>
      <c r="AN515" s="501"/>
      <c r="AO515" s="501"/>
      <c r="AP515" s="501"/>
      <c r="AQ515" s="501"/>
      <c r="AR515" s="501"/>
      <c r="AS515" s="501"/>
      <c r="AT515" s="501"/>
    </row>
    <row r="516" spans="1:46" ht="15.75" customHeight="1">
      <c r="A516" s="501"/>
      <c r="B516" s="736"/>
      <c r="C516" s="501"/>
      <c r="D516" s="501"/>
      <c r="E516" s="501"/>
      <c r="F516" s="501"/>
      <c r="G516" s="501"/>
      <c r="H516" s="501"/>
      <c r="I516" s="501"/>
      <c r="J516" s="501"/>
      <c r="K516" s="501"/>
      <c r="L516" s="501"/>
      <c r="M516" s="501"/>
      <c r="N516" s="501"/>
      <c r="O516" s="501"/>
      <c r="P516" s="501"/>
      <c r="Q516" s="501"/>
      <c r="R516" s="501"/>
      <c r="S516" s="501"/>
      <c r="T516" s="501"/>
      <c r="U516" s="501"/>
      <c r="V516" s="501"/>
      <c r="W516" s="501"/>
      <c r="X516" s="501"/>
      <c r="Y516" s="501"/>
      <c r="Z516" s="501"/>
      <c r="AA516" s="501"/>
      <c r="AB516" s="501"/>
      <c r="AC516" s="501"/>
      <c r="AD516" s="501"/>
      <c r="AE516" s="501"/>
      <c r="AF516" s="501"/>
      <c r="AG516" s="501"/>
      <c r="AH516" s="501"/>
      <c r="AI516" s="501"/>
      <c r="AJ516" s="501"/>
      <c r="AK516" s="501"/>
      <c r="AL516" s="501"/>
      <c r="AM516" s="501"/>
      <c r="AN516" s="501"/>
      <c r="AO516" s="501"/>
      <c r="AP516" s="501"/>
      <c r="AQ516" s="501"/>
      <c r="AR516" s="501"/>
      <c r="AS516" s="501"/>
      <c r="AT516" s="501"/>
    </row>
    <row r="517" spans="1:46" ht="15.75" customHeight="1">
      <c r="A517" s="501"/>
      <c r="B517" s="736"/>
      <c r="C517" s="501"/>
      <c r="D517" s="501"/>
      <c r="E517" s="501"/>
      <c r="F517" s="501"/>
      <c r="G517" s="501"/>
      <c r="H517" s="501"/>
      <c r="I517" s="501"/>
      <c r="J517" s="501"/>
      <c r="K517" s="501"/>
      <c r="L517" s="501"/>
      <c r="M517" s="501"/>
      <c r="N517" s="501"/>
      <c r="O517" s="501"/>
      <c r="P517" s="501"/>
      <c r="Q517" s="501"/>
      <c r="R517" s="501"/>
      <c r="S517" s="501"/>
      <c r="T517" s="501"/>
      <c r="U517" s="501"/>
      <c r="V517" s="501"/>
      <c r="W517" s="501"/>
      <c r="X517" s="501"/>
      <c r="Y517" s="501"/>
      <c r="Z517" s="501"/>
      <c r="AA517" s="501"/>
      <c r="AB517" s="501"/>
      <c r="AC517" s="501"/>
      <c r="AD517" s="501"/>
      <c r="AE517" s="501"/>
      <c r="AF517" s="501"/>
      <c r="AG517" s="501"/>
      <c r="AH517" s="501"/>
      <c r="AI517" s="501"/>
      <c r="AJ517" s="501"/>
      <c r="AK517" s="501"/>
      <c r="AL517" s="501"/>
      <c r="AM517" s="501"/>
      <c r="AN517" s="501"/>
      <c r="AO517" s="501"/>
      <c r="AP517" s="501"/>
      <c r="AQ517" s="501"/>
      <c r="AR517" s="501"/>
      <c r="AS517" s="501"/>
      <c r="AT517" s="501"/>
    </row>
    <row r="518" spans="1:46" ht="15.75" customHeight="1">
      <c r="A518" s="501"/>
      <c r="B518" s="736"/>
      <c r="C518" s="501"/>
      <c r="D518" s="501"/>
      <c r="E518" s="501"/>
      <c r="F518" s="501"/>
      <c r="G518" s="501"/>
      <c r="H518" s="501"/>
      <c r="I518" s="501"/>
      <c r="J518" s="501"/>
      <c r="K518" s="501"/>
      <c r="L518" s="501"/>
      <c r="M518" s="501"/>
      <c r="N518" s="501"/>
      <c r="O518" s="501"/>
      <c r="P518" s="501"/>
      <c r="Q518" s="501"/>
      <c r="R518" s="501"/>
      <c r="S518" s="501"/>
      <c r="T518" s="501"/>
      <c r="U518" s="501"/>
      <c r="V518" s="501"/>
      <c r="W518" s="501"/>
      <c r="X518" s="501"/>
      <c r="Y518" s="501"/>
      <c r="Z518" s="501"/>
      <c r="AA518" s="501"/>
      <c r="AB518" s="501"/>
      <c r="AC518" s="501"/>
      <c r="AD518" s="501"/>
      <c r="AE518" s="501"/>
      <c r="AF518" s="501"/>
      <c r="AG518" s="501"/>
      <c r="AH518" s="501"/>
      <c r="AI518" s="501"/>
      <c r="AJ518" s="501"/>
      <c r="AK518" s="501"/>
      <c r="AL518" s="501"/>
      <c r="AM518" s="501"/>
      <c r="AN518" s="501"/>
      <c r="AO518" s="501"/>
      <c r="AP518" s="501"/>
      <c r="AQ518" s="501"/>
      <c r="AR518" s="501"/>
      <c r="AS518" s="501"/>
      <c r="AT518" s="501"/>
    </row>
    <row r="519" spans="1:46" ht="15.75" customHeight="1">
      <c r="A519" s="501"/>
      <c r="B519" s="736"/>
      <c r="C519" s="501"/>
      <c r="D519" s="501"/>
      <c r="E519" s="501"/>
      <c r="F519" s="501"/>
      <c r="G519" s="501"/>
      <c r="H519" s="501"/>
      <c r="I519" s="501"/>
      <c r="J519" s="501"/>
      <c r="K519" s="501"/>
      <c r="L519" s="501"/>
      <c r="M519" s="501"/>
      <c r="N519" s="501"/>
      <c r="O519" s="501"/>
      <c r="P519" s="501"/>
      <c r="Q519" s="501"/>
      <c r="R519" s="501"/>
      <c r="S519" s="501"/>
      <c r="T519" s="501"/>
      <c r="U519" s="501"/>
      <c r="V519" s="501"/>
      <c r="W519" s="501"/>
      <c r="X519" s="501"/>
      <c r="Y519" s="501"/>
      <c r="Z519" s="501"/>
      <c r="AA519" s="501"/>
      <c r="AB519" s="501"/>
      <c r="AC519" s="501"/>
      <c r="AD519" s="501"/>
      <c r="AE519" s="501"/>
      <c r="AF519" s="501"/>
      <c r="AG519" s="501"/>
      <c r="AH519" s="501"/>
      <c r="AI519" s="501"/>
      <c r="AJ519" s="501"/>
      <c r="AK519" s="501"/>
      <c r="AL519" s="501"/>
      <c r="AM519" s="501"/>
      <c r="AN519" s="501"/>
      <c r="AO519" s="501"/>
      <c r="AP519" s="501"/>
      <c r="AQ519" s="501"/>
      <c r="AR519" s="501"/>
      <c r="AS519" s="501"/>
      <c r="AT519" s="501"/>
    </row>
    <row r="520" spans="1:46" ht="15.75" customHeight="1">
      <c r="A520" s="501"/>
      <c r="B520" s="736"/>
      <c r="C520" s="501"/>
      <c r="D520" s="501"/>
      <c r="E520" s="501"/>
      <c r="F520" s="501"/>
      <c r="G520" s="501"/>
      <c r="H520" s="501"/>
      <c r="I520" s="501"/>
      <c r="J520" s="501"/>
      <c r="K520" s="501"/>
      <c r="L520" s="501"/>
      <c r="M520" s="501"/>
      <c r="N520" s="501"/>
      <c r="O520" s="501"/>
      <c r="P520" s="501"/>
      <c r="Q520" s="501"/>
      <c r="R520" s="501"/>
      <c r="S520" s="501"/>
      <c r="T520" s="501"/>
      <c r="U520" s="501"/>
      <c r="V520" s="501"/>
      <c r="W520" s="501"/>
      <c r="X520" s="501"/>
      <c r="Y520" s="501"/>
      <c r="Z520" s="501"/>
      <c r="AA520" s="501"/>
      <c r="AB520" s="501"/>
      <c r="AC520" s="501"/>
      <c r="AD520" s="501"/>
      <c r="AE520" s="501"/>
      <c r="AF520" s="501"/>
      <c r="AG520" s="501"/>
      <c r="AH520" s="501"/>
      <c r="AI520" s="501"/>
      <c r="AJ520" s="501"/>
      <c r="AK520" s="501"/>
      <c r="AL520" s="501"/>
      <c r="AM520" s="501"/>
      <c r="AN520" s="501"/>
      <c r="AO520" s="501"/>
      <c r="AP520" s="501"/>
      <c r="AQ520" s="501"/>
      <c r="AR520" s="501"/>
      <c r="AS520" s="501"/>
      <c r="AT520" s="501"/>
    </row>
    <row r="521" spans="1:46" ht="15.75" customHeight="1">
      <c r="A521" s="501"/>
      <c r="B521" s="736"/>
      <c r="C521" s="501"/>
      <c r="D521" s="501"/>
      <c r="E521" s="501"/>
      <c r="F521" s="501"/>
      <c r="G521" s="501"/>
      <c r="H521" s="501"/>
      <c r="I521" s="501"/>
      <c r="J521" s="501"/>
      <c r="K521" s="501"/>
      <c r="L521" s="501"/>
      <c r="M521" s="501"/>
      <c r="N521" s="501"/>
      <c r="O521" s="501"/>
      <c r="P521" s="501"/>
      <c r="Q521" s="501"/>
      <c r="R521" s="501"/>
      <c r="S521" s="501"/>
      <c r="T521" s="501"/>
      <c r="U521" s="501"/>
      <c r="V521" s="501"/>
      <c r="W521" s="501"/>
      <c r="X521" s="501"/>
      <c r="Y521" s="501"/>
      <c r="Z521" s="501"/>
      <c r="AA521" s="501"/>
      <c r="AB521" s="501"/>
      <c r="AC521" s="501"/>
      <c r="AD521" s="501"/>
      <c r="AE521" s="501"/>
      <c r="AF521" s="501"/>
      <c r="AG521" s="501"/>
      <c r="AH521" s="501"/>
      <c r="AI521" s="501"/>
      <c r="AJ521" s="501"/>
      <c r="AK521" s="501"/>
      <c r="AL521" s="501"/>
      <c r="AM521" s="501"/>
      <c r="AN521" s="501"/>
      <c r="AO521" s="501"/>
      <c r="AP521" s="501"/>
      <c r="AQ521" s="501"/>
      <c r="AR521" s="501"/>
      <c r="AS521" s="501"/>
      <c r="AT521" s="501"/>
    </row>
    <row r="522" spans="1:46" ht="15.75" customHeight="1">
      <c r="A522" s="501"/>
      <c r="B522" s="736"/>
      <c r="C522" s="501"/>
      <c r="D522" s="501"/>
      <c r="E522" s="501"/>
      <c r="F522" s="501"/>
      <c r="G522" s="501"/>
      <c r="H522" s="501"/>
      <c r="I522" s="501"/>
      <c r="J522" s="501"/>
      <c r="K522" s="501"/>
      <c r="L522" s="501"/>
      <c r="M522" s="501"/>
      <c r="N522" s="501"/>
      <c r="O522" s="501"/>
      <c r="P522" s="501"/>
      <c r="Q522" s="501"/>
      <c r="R522" s="501"/>
      <c r="S522" s="501"/>
      <c r="T522" s="501"/>
      <c r="U522" s="501"/>
      <c r="V522" s="501"/>
      <c r="W522" s="501"/>
      <c r="X522" s="501"/>
      <c r="Y522" s="501"/>
      <c r="Z522" s="501"/>
      <c r="AA522" s="501"/>
      <c r="AB522" s="501"/>
      <c r="AC522" s="501"/>
      <c r="AD522" s="501"/>
      <c r="AE522" s="501"/>
      <c r="AF522" s="501"/>
      <c r="AG522" s="501"/>
      <c r="AH522" s="501"/>
      <c r="AI522" s="501"/>
      <c r="AJ522" s="501"/>
      <c r="AK522" s="501"/>
      <c r="AL522" s="501"/>
      <c r="AM522" s="501"/>
      <c r="AN522" s="501"/>
      <c r="AO522" s="501"/>
      <c r="AP522" s="501"/>
      <c r="AQ522" s="501"/>
      <c r="AR522" s="501"/>
      <c r="AS522" s="501"/>
      <c r="AT522" s="501"/>
    </row>
    <row r="523" spans="1:46" ht="15.75" customHeight="1">
      <c r="A523" s="501"/>
      <c r="B523" s="736"/>
      <c r="C523" s="501"/>
      <c r="D523" s="501"/>
      <c r="E523" s="501"/>
      <c r="F523" s="501"/>
      <c r="G523" s="501"/>
      <c r="H523" s="501"/>
      <c r="I523" s="501"/>
      <c r="J523" s="501"/>
      <c r="K523" s="501"/>
      <c r="L523" s="501"/>
      <c r="M523" s="501"/>
      <c r="N523" s="501"/>
      <c r="O523" s="501"/>
      <c r="P523" s="501"/>
      <c r="Q523" s="501"/>
      <c r="R523" s="501"/>
      <c r="S523" s="501"/>
      <c r="T523" s="501"/>
      <c r="U523" s="501"/>
      <c r="V523" s="501"/>
      <c r="W523" s="501"/>
      <c r="X523" s="501"/>
      <c r="Y523" s="501"/>
      <c r="Z523" s="501"/>
      <c r="AA523" s="501"/>
      <c r="AB523" s="501"/>
      <c r="AC523" s="501"/>
      <c r="AD523" s="501"/>
      <c r="AE523" s="501"/>
      <c r="AF523" s="501"/>
      <c r="AG523" s="501"/>
      <c r="AH523" s="501"/>
      <c r="AI523" s="501"/>
      <c r="AJ523" s="501"/>
      <c r="AK523" s="501"/>
      <c r="AL523" s="501"/>
      <c r="AM523" s="501"/>
      <c r="AN523" s="501"/>
      <c r="AO523" s="501"/>
      <c r="AP523" s="501"/>
      <c r="AQ523" s="501"/>
      <c r="AR523" s="501"/>
      <c r="AS523" s="501"/>
      <c r="AT523" s="501"/>
    </row>
    <row r="524" spans="1:46" ht="15.75" customHeight="1">
      <c r="A524" s="501"/>
      <c r="B524" s="736"/>
      <c r="C524" s="501"/>
      <c r="D524" s="501"/>
      <c r="E524" s="501"/>
      <c r="F524" s="501"/>
      <c r="G524" s="501"/>
      <c r="H524" s="501"/>
      <c r="I524" s="501"/>
      <c r="J524" s="501"/>
      <c r="K524" s="501"/>
      <c r="L524" s="501"/>
      <c r="M524" s="501"/>
      <c r="N524" s="501"/>
      <c r="O524" s="501"/>
      <c r="P524" s="501"/>
      <c r="Q524" s="501"/>
      <c r="R524" s="501"/>
      <c r="S524" s="501"/>
      <c r="T524" s="501"/>
      <c r="U524" s="501"/>
      <c r="V524" s="501"/>
      <c r="W524" s="501"/>
      <c r="X524" s="501"/>
      <c r="Y524" s="501"/>
      <c r="Z524" s="501"/>
      <c r="AA524" s="501"/>
      <c r="AB524" s="501"/>
      <c r="AC524" s="501"/>
      <c r="AD524" s="501"/>
      <c r="AE524" s="501"/>
      <c r="AF524" s="501"/>
      <c r="AG524" s="501"/>
      <c r="AH524" s="501"/>
      <c r="AI524" s="501"/>
      <c r="AJ524" s="501"/>
      <c r="AK524" s="501"/>
      <c r="AL524" s="501"/>
      <c r="AM524" s="501"/>
      <c r="AN524" s="501"/>
      <c r="AO524" s="501"/>
      <c r="AP524" s="501"/>
      <c r="AQ524" s="501"/>
      <c r="AR524" s="501"/>
      <c r="AS524" s="501"/>
      <c r="AT524" s="501"/>
    </row>
    <row r="525" spans="1:46" ht="15.75" customHeight="1">
      <c r="A525" s="501"/>
      <c r="B525" s="736"/>
      <c r="C525" s="501"/>
      <c r="D525" s="501"/>
      <c r="E525" s="501"/>
      <c r="F525" s="501"/>
      <c r="G525" s="501"/>
      <c r="H525" s="501"/>
      <c r="I525" s="501"/>
      <c r="J525" s="501"/>
      <c r="K525" s="501"/>
      <c r="L525" s="501"/>
      <c r="M525" s="501"/>
      <c r="N525" s="501"/>
      <c r="O525" s="501"/>
      <c r="P525" s="501"/>
      <c r="Q525" s="501"/>
      <c r="R525" s="501"/>
      <c r="S525" s="501"/>
      <c r="T525" s="501"/>
      <c r="U525" s="501"/>
      <c r="V525" s="501"/>
      <c r="W525" s="501"/>
      <c r="X525" s="501"/>
      <c r="Y525" s="501"/>
      <c r="Z525" s="501"/>
      <c r="AA525" s="501"/>
      <c r="AB525" s="501"/>
      <c r="AC525" s="501"/>
      <c r="AD525" s="501"/>
      <c r="AE525" s="501"/>
      <c r="AF525" s="501"/>
      <c r="AG525" s="501"/>
      <c r="AH525" s="501"/>
      <c r="AI525" s="501"/>
      <c r="AJ525" s="501"/>
      <c r="AK525" s="501"/>
      <c r="AL525" s="501"/>
      <c r="AM525" s="501"/>
      <c r="AN525" s="501"/>
      <c r="AO525" s="501"/>
      <c r="AP525" s="501"/>
      <c r="AQ525" s="501"/>
      <c r="AR525" s="501"/>
      <c r="AS525" s="501"/>
      <c r="AT525" s="501"/>
    </row>
    <row r="526" spans="1:46" ht="15.75" customHeight="1">
      <c r="A526" s="501"/>
      <c r="B526" s="736"/>
      <c r="C526" s="501"/>
      <c r="D526" s="501"/>
      <c r="E526" s="501"/>
      <c r="F526" s="501"/>
      <c r="G526" s="501"/>
      <c r="H526" s="501"/>
      <c r="I526" s="501"/>
      <c r="J526" s="501"/>
      <c r="K526" s="501"/>
      <c r="L526" s="501"/>
      <c r="M526" s="501"/>
      <c r="N526" s="501"/>
      <c r="O526" s="501"/>
      <c r="P526" s="501"/>
      <c r="Q526" s="501"/>
      <c r="R526" s="501"/>
      <c r="S526" s="501"/>
      <c r="T526" s="501"/>
      <c r="U526" s="501"/>
      <c r="V526" s="501"/>
      <c r="W526" s="501"/>
      <c r="X526" s="501"/>
      <c r="Y526" s="501"/>
      <c r="Z526" s="501"/>
      <c r="AA526" s="501"/>
      <c r="AB526" s="501"/>
      <c r="AC526" s="501"/>
      <c r="AD526" s="501"/>
      <c r="AE526" s="501"/>
      <c r="AF526" s="501"/>
      <c r="AG526" s="501"/>
      <c r="AH526" s="501"/>
      <c r="AI526" s="501"/>
      <c r="AJ526" s="501"/>
      <c r="AK526" s="501"/>
      <c r="AL526" s="501"/>
      <c r="AM526" s="501"/>
      <c r="AN526" s="501"/>
      <c r="AO526" s="501"/>
      <c r="AP526" s="501"/>
      <c r="AQ526" s="501"/>
      <c r="AR526" s="501"/>
      <c r="AS526" s="501"/>
      <c r="AT526" s="501"/>
    </row>
    <row r="527" spans="1:46" ht="15.75" customHeight="1">
      <c r="A527" s="501"/>
      <c r="B527" s="736"/>
      <c r="C527" s="501"/>
      <c r="D527" s="501"/>
      <c r="E527" s="501"/>
      <c r="F527" s="501"/>
      <c r="G527" s="501"/>
      <c r="H527" s="501"/>
      <c r="I527" s="501"/>
      <c r="J527" s="501"/>
      <c r="K527" s="501"/>
      <c r="L527" s="501"/>
      <c r="M527" s="501"/>
      <c r="N527" s="501"/>
      <c r="O527" s="501"/>
      <c r="P527" s="501"/>
      <c r="Q527" s="501"/>
      <c r="R527" s="501"/>
      <c r="S527" s="501"/>
      <c r="T527" s="501"/>
      <c r="U527" s="501"/>
      <c r="V527" s="501"/>
      <c r="W527" s="501"/>
      <c r="X527" s="501"/>
      <c r="Y527" s="501"/>
      <c r="Z527" s="501"/>
      <c r="AA527" s="501"/>
      <c r="AB527" s="501"/>
      <c r="AC527" s="501"/>
      <c r="AD527" s="501"/>
      <c r="AE527" s="501"/>
      <c r="AF527" s="501"/>
      <c r="AG527" s="501"/>
      <c r="AH527" s="501"/>
      <c r="AI527" s="501"/>
      <c r="AJ527" s="501"/>
      <c r="AK527" s="501"/>
      <c r="AL527" s="501"/>
      <c r="AM527" s="501"/>
      <c r="AN527" s="501"/>
      <c r="AO527" s="501"/>
      <c r="AP527" s="501"/>
      <c r="AQ527" s="501"/>
      <c r="AR527" s="501"/>
      <c r="AS527" s="501"/>
      <c r="AT527" s="501"/>
    </row>
    <row r="528" spans="1:46" ht="15.75" customHeight="1">
      <c r="A528" s="501"/>
      <c r="B528" s="736"/>
      <c r="C528" s="501"/>
      <c r="D528" s="501"/>
      <c r="E528" s="501"/>
      <c r="F528" s="501"/>
      <c r="G528" s="501"/>
      <c r="H528" s="501"/>
      <c r="I528" s="501"/>
      <c r="J528" s="501"/>
      <c r="K528" s="501"/>
      <c r="L528" s="501"/>
      <c r="M528" s="501"/>
      <c r="N528" s="501"/>
      <c r="O528" s="501"/>
      <c r="P528" s="501"/>
      <c r="Q528" s="501"/>
      <c r="R528" s="501"/>
      <c r="S528" s="501"/>
      <c r="T528" s="501"/>
      <c r="U528" s="501"/>
      <c r="V528" s="501"/>
      <c r="W528" s="501"/>
      <c r="X528" s="501"/>
      <c r="Y528" s="501"/>
      <c r="Z528" s="501"/>
      <c r="AA528" s="501"/>
      <c r="AB528" s="501"/>
      <c r="AC528" s="501"/>
      <c r="AD528" s="501"/>
      <c r="AE528" s="501"/>
      <c r="AF528" s="501"/>
      <c r="AG528" s="501"/>
      <c r="AH528" s="501"/>
      <c r="AI528" s="501"/>
      <c r="AJ528" s="501"/>
      <c r="AK528" s="501"/>
      <c r="AL528" s="501"/>
      <c r="AM528" s="501"/>
      <c r="AN528" s="501"/>
      <c r="AO528" s="501"/>
      <c r="AP528" s="501"/>
      <c r="AQ528" s="501"/>
      <c r="AR528" s="501"/>
      <c r="AS528" s="501"/>
      <c r="AT528" s="501"/>
    </row>
    <row r="529" spans="1:46" ht="15.75" customHeight="1">
      <c r="A529" s="501"/>
      <c r="B529" s="736"/>
      <c r="C529" s="501"/>
      <c r="D529" s="501"/>
      <c r="E529" s="501"/>
      <c r="F529" s="501"/>
      <c r="G529" s="501"/>
      <c r="H529" s="501"/>
      <c r="I529" s="501"/>
      <c r="J529" s="501"/>
      <c r="K529" s="501"/>
      <c r="L529" s="501"/>
      <c r="M529" s="501"/>
      <c r="N529" s="501"/>
      <c r="O529" s="501"/>
      <c r="P529" s="501"/>
      <c r="Q529" s="501"/>
      <c r="R529" s="501"/>
      <c r="S529" s="501"/>
      <c r="T529" s="501"/>
      <c r="U529" s="501"/>
      <c r="V529" s="501"/>
      <c r="W529" s="501"/>
      <c r="X529" s="501"/>
      <c r="Y529" s="501"/>
      <c r="Z529" s="501"/>
      <c r="AA529" s="501"/>
      <c r="AB529" s="501"/>
      <c r="AC529" s="501"/>
      <c r="AD529" s="501"/>
      <c r="AE529" s="501"/>
      <c r="AF529" s="501"/>
      <c r="AG529" s="501"/>
      <c r="AH529" s="501"/>
      <c r="AI529" s="501"/>
      <c r="AJ529" s="501"/>
      <c r="AK529" s="501"/>
      <c r="AL529" s="501"/>
      <c r="AM529" s="501"/>
      <c r="AN529" s="501"/>
      <c r="AO529" s="501"/>
      <c r="AP529" s="501"/>
      <c r="AQ529" s="501"/>
      <c r="AR529" s="501"/>
      <c r="AS529" s="501"/>
      <c r="AT529" s="501"/>
    </row>
    <row r="530" spans="1:46" ht="15.75" customHeight="1">
      <c r="A530" s="501"/>
      <c r="B530" s="736"/>
      <c r="C530" s="501"/>
      <c r="D530" s="501"/>
      <c r="E530" s="501"/>
      <c r="F530" s="501"/>
      <c r="G530" s="501"/>
      <c r="H530" s="501"/>
      <c r="I530" s="501"/>
      <c r="J530" s="501"/>
      <c r="K530" s="501"/>
      <c r="L530" s="501"/>
      <c r="M530" s="501"/>
      <c r="N530" s="501"/>
      <c r="O530" s="501"/>
      <c r="P530" s="501"/>
      <c r="Q530" s="501"/>
      <c r="R530" s="501"/>
      <c r="S530" s="501"/>
      <c r="T530" s="501"/>
      <c r="U530" s="501"/>
      <c r="V530" s="501"/>
      <c r="W530" s="501"/>
      <c r="X530" s="501"/>
      <c r="Y530" s="501"/>
      <c r="Z530" s="501"/>
      <c r="AA530" s="501"/>
      <c r="AB530" s="501"/>
      <c r="AC530" s="501"/>
      <c r="AD530" s="501"/>
      <c r="AE530" s="501"/>
      <c r="AF530" s="501"/>
      <c r="AG530" s="501"/>
      <c r="AH530" s="501"/>
      <c r="AI530" s="501"/>
      <c r="AJ530" s="501"/>
      <c r="AK530" s="501"/>
      <c r="AL530" s="501"/>
      <c r="AM530" s="501"/>
      <c r="AN530" s="501"/>
      <c r="AO530" s="501"/>
      <c r="AP530" s="501"/>
      <c r="AQ530" s="501"/>
      <c r="AR530" s="501"/>
      <c r="AS530" s="501"/>
      <c r="AT530" s="501"/>
    </row>
    <row r="531" spans="1:46" ht="15.75" customHeight="1">
      <c r="A531" s="501"/>
      <c r="B531" s="736"/>
      <c r="C531" s="501"/>
      <c r="D531" s="501"/>
      <c r="E531" s="501"/>
      <c r="F531" s="501"/>
      <c r="G531" s="501"/>
      <c r="H531" s="501"/>
      <c r="I531" s="501"/>
      <c r="J531" s="501"/>
      <c r="K531" s="501"/>
      <c r="L531" s="501"/>
      <c r="M531" s="501"/>
      <c r="N531" s="501"/>
      <c r="O531" s="501"/>
      <c r="P531" s="501"/>
      <c r="Q531" s="501"/>
      <c r="R531" s="501"/>
      <c r="S531" s="501"/>
      <c r="T531" s="501"/>
      <c r="U531" s="501"/>
      <c r="V531" s="501"/>
      <c r="W531" s="501"/>
      <c r="X531" s="501"/>
      <c r="Y531" s="501"/>
      <c r="Z531" s="501"/>
      <c r="AA531" s="501"/>
      <c r="AB531" s="501"/>
      <c r="AC531" s="501"/>
      <c r="AD531" s="501"/>
      <c r="AE531" s="501"/>
      <c r="AF531" s="501"/>
      <c r="AG531" s="501"/>
      <c r="AH531" s="501"/>
      <c r="AI531" s="501"/>
      <c r="AJ531" s="501"/>
      <c r="AK531" s="501"/>
      <c r="AL531" s="501"/>
      <c r="AM531" s="501"/>
      <c r="AN531" s="501"/>
      <c r="AO531" s="501"/>
      <c r="AP531" s="501"/>
      <c r="AQ531" s="501"/>
      <c r="AR531" s="501"/>
      <c r="AS531" s="501"/>
      <c r="AT531" s="501"/>
    </row>
    <row r="532" spans="1:46" ht="15.75" customHeight="1">
      <c r="A532" s="501"/>
      <c r="B532" s="736"/>
      <c r="C532" s="501"/>
      <c r="D532" s="501"/>
      <c r="E532" s="501"/>
      <c r="F532" s="501"/>
      <c r="G532" s="501"/>
      <c r="H532" s="501"/>
      <c r="I532" s="501"/>
      <c r="J532" s="501"/>
      <c r="K532" s="501"/>
      <c r="L532" s="501"/>
      <c r="M532" s="501"/>
      <c r="N532" s="501"/>
      <c r="O532" s="501"/>
      <c r="P532" s="501"/>
      <c r="Q532" s="501"/>
      <c r="R532" s="501"/>
      <c r="S532" s="501"/>
      <c r="T532" s="501"/>
      <c r="U532" s="501"/>
      <c r="V532" s="501"/>
      <c r="W532" s="501"/>
      <c r="X532" s="501"/>
      <c r="Y532" s="501"/>
      <c r="Z532" s="501"/>
      <c r="AA532" s="501"/>
      <c r="AB532" s="501"/>
      <c r="AC532" s="501"/>
      <c r="AD532" s="501"/>
      <c r="AE532" s="501"/>
      <c r="AF532" s="501"/>
      <c r="AG532" s="501"/>
      <c r="AH532" s="501"/>
      <c r="AI532" s="501"/>
      <c r="AJ532" s="501"/>
      <c r="AK532" s="501"/>
      <c r="AL532" s="501"/>
      <c r="AM532" s="501"/>
      <c r="AN532" s="501"/>
      <c r="AO532" s="501"/>
      <c r="AP532" s="501"/>
      <c r="AQ532" s="501"/>
      <c r="AR532" s="501"/>
      <c r="AS532" s="501"/>
      <c r="AT532" s="501"/>
    </row>
    <row r="533" spans="1:46" ht="15.75" customHeight="1">
      <c r="A533" s="501"/>
      <c r="B533" s="736"/>
      <c r="C533" s="501"/>
      <c r="D533" s="501"/>
      <c r="E533" s="501"/>
      <c r="F533" s="501"/>
      <c r="G533" s="501"/>
      <c r="H533" s="501"/>
      <c r="I533" s="501"/>
      <c r="J533" s="501"/>
      <c r="K533" s="501"/>
      <c r="L533" s="501"/>
      <c r="M533" s="501"/>
      <c r="N533" s="501"/>
      <c r="O533" s="501"/>
      <c r="P533" s="501"/>
      <c r="Q533" s="501"/>
      <c r="R533" s="501"/>
      <c r="S533" s="501"/>
      <c r="T533" s="501"/>
      <c r="U533" s="501"/>
      <c r="V533" s="501"/>
      <c r="W533" s="501"/>
      <c r="X533" s="501"/>
      <c r="Y533" s="501"/>
      <c r="Z533" s="501"/>
      <c r="AA533" s="501"/>
      <c r="AB533" s="501"/>
      <c r="AC533" s="501"/>
      <c r="AD533" s="501"/>
      <c r="AE533" s="501"/>
      <c r="AF533" s="501"/>
      <c r="AG533" s="501"/>
      <c r="AH533" s="501"/>
      <c r="AI533" s="501"/>
      <c r="AJ533" s="501"/>
      <c r="AK533" s="501"/>
      <c r="AL533" s="501"/>
      <c r="AM533" s="501"/>
      <c r="AN533" s="501"/>
      <c r="AO533" s="501"/>
      <c r="AP533" s="501"/>
      <c r="AQ533" s="501"/>
      <c r="AR533" s="501"/>
      <c r="AS533" s="501"/>
      <c r="AT533" s="501"/>
    </row>
    <row r="534" spans="1:46" ht="15.75" customHeight="1">
      <c r="A534" s="501"/>
      <c r="B534" s="736"/>
      <c r="C534" s="501"/>
      <c r="D534" s="501"/>
      <c r="E534" s="501"/>
      <c r="F534" s="501"/>
      <c r="G534" s="501"/>
      <c r="H534" s="501"/>
      <c r="I534" s="501"/>
      <c r="J534" s="501"/>
      <c r="K534" s="501"/>
      <c r="L534" s="501"/>
      <c r="M534" s="501"/>
      <c r="N534" s="501"/>
      <c r="O534" s="501"/>
      <c r="P534" s="501"/>
      <c r="Q534" s="501"/>
      <c r="R534" s="501"/>
      <c r="S534" s="501"/>
      <c r="T534" s="501"/>
      <c r="U534" s="501"/>
      <c r="V534" s="501"/>
      <c r="W534" s="501"/>
      <c r="X534" s="501"/>
      <c r="Y534" s="501"/>
      <c r="Z534" s="501"/>
      <c r="AA534" s="501"/>
      <c r="AB534" s="501"/>
      <c r="AC534" s="501"/>
      <c r="AD534" s="501"/>
      <c r="AE534" s="501"/>
      <c r="AF534" s="501"/>
      <c r="AG534" s="501"/>
      <c r="AH534" s="501"/>
      <c r="AI534" s="501"/>
      <c r="AJ534" s="501"/>
      <c r="AK534" s="501"/>
      <c r="AL534" s="501"/>
      <c r="AM534" s="501"/>
      <c r="AN534" s="501"/>
      <c r="AO534" s="501"/>
      <c r="AP534" s="501"/>
      <c r="AQ534" s="501"/>
      <c r="AR534" s="501"/>
      <c r="AS534" s="501"/>
      <c r="AT534" s="501"/>
    </row>
    <row r="535" spans="1:46" ht="15.75" customHeight="1">
      <c r="A535" s="501"/>
      <c r="B535" s="736"/>
      <c r="C535" s="501"/>
      <c r="D535" s="501"/>
      <c r="E535" s="501"/>
      <c r="F535" s="501"/>
      <c r="G535" s="501"/>
      <c r="H535" s="501"/>
      <c r="I535" s="501"/>
      <c r="J535" s="501"/>
      <c r="K535" s="501"/>
      <c r="L535" s="501"/>
      <c r="M535" s="501"/>
      <c r="N535" s="501"/>
      <c r="O535" s="501"/>
      <c r="P535" s="501"/>
      <c r="Q535" s="501"/>
      <c r="R535" s="501"/>
      <c r="S535" s="501"/>
      <c r="T535" s="501"/>
      <c r="U535" s="501"/>
      <c r="V535" s="501"/>
      <c r="W535" s="501"/>
      <c r="X535" s="501"/>
      <c r="Y535" s="501"/>
      <c r="Z535" s="501"/>
      <c r="AA535" s="501"/>
      <c r="AB535" s="501"/>
      <c r="AC535" s="501"/>
      <c r="AD535" s="501"/>
      <c r="AE535" s="501"/>
      <c r="AF535" s="501"/>
      <c r="AG535" s="501"/>
      <c r="AH535" s="501"/>
      <c r="AI535" s="501"/>
      <c r="AJ535" s="501"/>
      <c r="AK535" s="501"/>
      <c r="AL535" s="501"/>
      <c r="AM535" s="501"/>
      <c r="AN535" s="501"/>
      <c r="AO535" s="501"/>
      <c r="AP535" s="501"/>
      <c r="AQ535" s="501"/>
      <c r="AR535" s="501"/>
      <c r="AS535" s="501"/>
      <c r="AT535" s="501"/>
    </row>
    <row r="536" spans="1:46" ht="15.75" customHeight="1">
      <c r="A536" s="501"/>
      <c r="B536" s="736"/>
      <c r="C536" s="501"/>
      <c r="D536" s="501"/>
      <c r="E536" s="501"/>
      <c r="F536" s="501"/>
      <c r="G536" s="501"/>
      <c r="H536" s="501"/>
      <c r="I536" s="501"/>
      <c r="J536" s="501"/>
      <c r="K536" s="501"/>
      <c r="L536" s="501"/>
      <c r="M536" s="501"/>
      <c r="N536" s="501"/>
      <c r="O536" s="501"/>
      <c r="P536" s="501"/>
      <c r="Q536" s="501"/>
      <c r="R536" s="501"/>
      <c r="S536" s="501"/>
      <c r="T536" s="501"/>
      <c r="U536" s="501"/>
      <c r="V536" s="501"/>
      <c r="W536" s="501"/>
      <c r="X536" s="501"/>
      <c r="Y536" s="501"/>
      <c r="Z536" s="501"/>
      <c r="AA536" s="501"/>
      <c r="AB536" s="501"/>
      <c r="AC536" s="501"/>
      <c r="AD536" s="501"/>
      <c r="AE536" s="501"/>
      <c r="AF536" s="501"/>
      <c r="AG536" s="501"/>
      <c r="AH536" s="501"/>
      <c r="AI536" s="501"/>
      <c r="AJ536" s="501"/>
      <c r="AK536" s="501"/>
      <c r="AL536" s="501"/>
      <c r="AM536" s="501"/>
      <c r="AN536" s="501"/>
      <c r="AO536" s="501"/>
      <c r="AP536" s="501"/>
      <c r="AQ536" s="501"/>
      <c r="AR536" s="501"/>
      <c r="AS536" s="501"/>
      <c r="AT536" s="501"/>
    </row>
    <row r="537" spans="1:46" ht="15.75" customHeight="1">
      <c r="A537" s="501"/>
      <c r="B537" s="736"/>
      <c r="C537" s="501"/>
      <c r="D537" s="501"/>
      <c r="E537" s="501"/>
      <c r="F537" s="501"/>
      <c r="G537" s="501"/>
      <c r="H537" s="501"/>
      <c r="I537" s="501"/>
      <c r="J537" s="501"/>
      <c r="K537" s="501"/>
      <c r="L537" s="501"/>
      <c r="M537" s="501"/>
      <c r="N537" s="501"/>
      <c r="O537" s="501"/>
      <c r="P537" s="501"/>
      <c r="Q537" s="501"/>
      <c r="R537" s="501"/>
      <c r="S537" s="501"/>
      <c r="T537" s="501"/>
      <c r="U537" s="501"/>
      <c r="V537" s="501"/>
      <c r="W537" s="501"/>
      <c r="X537" s="501"/>
      <c r="Y537" s="501"/>
      <c r="Z537" s="501"/>
      <c r="AA537" s="501"/>
      <c r="AB537" s="501"/>
      <c r="AC537" s="501"/>
      <c r="AD537" s="501"/>
      <c r="AE537" s="501"/>
      <c r="AF537" s="501"/>
      <c r="AG537" s="501"/>
      <c r="AH537" s="501"/>
      <c r="AI537" s="501"/>
      <c r="AJ537" s="501"/>
      <c r="AK537" s="501"/>
      <c r="AL537" s="501"/>
      <c r="AM537" s="501"/>
      <c r="AN537" s="501"/>
      <c r="AO537" s="501"/>
      <c r="AP537" s="501"/>
      <c r="AQ537" s="501"/>
      <c r="AR537" s="501"/>
      <c r="AS537" s="501"/>
      <c r="AT537" s="501"/>
    </row>
    <row r="538" spans="1:46" ht="15.75" customHeight="1">
      <c r="A538" s="501"/>
      <c r="B538" s="736"/>
      <c r="C538" s="501"/>
      <c r="D538" s="501"/>
      <c r="E538" s="501"/>
      <c r="F538" s="501"/>
      <c r="G538" s="501"/>
      <c r="H538" s="501"/>
      <c r="I538" s="501"/>
      <c r="J538" s="501"/>
      <c r="K538" s="501"/>
      <c r="L538" s="501"/>
      <c r="M538" s="501"/>
      <c r="N538" s="501"/>
      <c r="O538" s="501"/>
      <c r="P538" s="501"/>
      <c r="Q538" s="501"/>
      <c r="R538" s="501"/>
      <c r="S538" s="501"/>
      <c r="T538" s="501"/>
      <c r="U538" s="501"/>
      <c r="V538" s="501"/>
      <c r="W538" s="501"/>
      <c r="X538" s="501"/>
      <c r="Y538" s="501"/>
      <c r="Z538" s="501"/>
      <c r="AA538" s="501"/>
      <c r="AB538" s="501"/>
      <c r="AC538" s="501"/>
      <c r="AD538" s="501"/>
      <c r="AE538" s="501"/>
      <c r="AF538" s="501"/>
      <c r="AG538" s="501"/>
      <c r="AH538" s="501"/>
      <c r="AI538" s="501"/>
      <c r="AJ538" s="501"/>
      <c r="AK538" s="501"/>
      <c r="AL538" s="501"/>
      <c r="AM538" s="501"/>
      <c r="AN538" s="501"/>
      <c r="AO538" s="501"/>
      <c r="AP538" s="501"/>
      <c r="AQ538" s="501"/>
      <c r="AR538" s="501"/>
      <c r="AS538" s="501"/>
      <c r="AT538" s="501"/>
    </row>
    <row r="539" spans="1:46" ht="15.75" customHeight="1">
      <c r="A539" s="501"/>
      <c r="B539" s="736"/>
      <c r="C539" s="501"/>
      <c r="D539" s="501"/>
      <c r="E539" s="501"/>
      <c r="F539" s="501"/>
      <c r="G539" s="501"/>
      <c r="H539" s="501"/>
      <c r="I539" s="501"/>
      <c r="J539" s="501"/>
      <c r="K539" s="501"/>
      <c r="L539" s="501"/>
      <c r="M539" s="501"/>
      <c r="N539" s="501"/>
      <c r="O539" s="501"/>
      <c r="P539" s="501"/>
      <c r="Q539" s="501"/>
      <c r="R539" s="501"/>
      <c r="S539" s="501"/>
      <c r="T539" s="501"/>
      <c r="U539" s="501"/>
      <c r="V539" s="501"/>
      <c r="W539" s="501"/>
      <c r="X539" s="501"/>
      <c r="Y539" s="501"/>
      <c r="Z539" s="501"/>
      <c r="AA539" s="501"/>
      <c r="AB539" s="501"/>
      <c r="AC539" s="501"/>
      <c r="AD539" s="501"/>
      <c r="AE539" s="501"/>
      <c r="AF539" s="501"/>
      <c r="AG539" s="501"/>
      <c r="AH539" s="501"/>
      <c r="AI539" s="501"/>
      <c r="AJ539" s="501"/>
      <c r="AK539" s="501"/>
      <c r="AL539" s="501"/>
      <c r="AM539" s="501"/>
      <c r="AN539" s="501"/>
      <c r="AO539" s="501"/>
      <c r="AP539" s="501"/>
      <c r="AQ539" s="501"/>
      <c r="AR539" s="501"/>
      <c r="AS539" s="501"/>
      <c r="AT539" s="501"/>
    </row>
    <row r="540" spans="1:46" ht="15.75" customHeight="1">
      <c r="A540" s="501"/>
      <c r="B540" s="736"/>
      <c r="C540" s="501"/>
      <c r="D540" s="501"/>
      <c r="E540" s="501"/>
      <c r="F540" s="501"/>
      <c r="G540" s="501"/>
      <c r="H540" s="501"/>
      <c r="I540" s="501"/>
      <c r="J540" s="501"/>
      <c r="K540" s="501"/>
      <c r="L540" s="501"/>
      <c r="M540" s="501"/>
      <c r="N540" s="501"/>
      <c r="O540" s="501"/>
      <c r="P540" s="501"/>
      <c r="Q540" s="501"/>
      <c r="R540" s="501"/>
      <c r="S540" s="501"/>
      <c r="T540" s="501"/>
      <c r="U540" s="501"/>
      <c r="V540" s="501"/>
      <c r="W540" s="501"/>
      <c r="X540" s="501"/>
      <c r="Y540" s="501"/>
      <c r="Z540" s="501"/>
      <c r="AA540" s="501"/>
      <c r="AB540" s="501"/>
      <c r="AC540" s="501"/>
      <c r="AD540" s="501"/>
      <c r="AE540" s="501"/>
      <c r="AF540" s="501"/>
      <c r="AG540" s="501"/>
      <c r="AH540" s="501"/>
      <c r="AI540" s="501"/>
      <c r="AJ540" s="501"/>
      <c r="AK540" s="501"/>
      <c r="AL540" s="501"/>
      <c r="AM540" s="501"/>
      <c r="AN540" s="501"/>
      <c r="AO540" s="501"/>
      <c r="AP540" s="501"/>
      <c r="AQ540" s="501"/>
      <c r="AR540" s="501"/>
      <c r="AS540" s="501"/>
      <c r="AT540" s="501"/>
    </row>
    <row r="541" spans="1:46" ht="15.75" customHeight="1">
      <c r="A541" s="501"/>
      <c r="B541" s="736"/>
      <c r="C541" s="501"/>
      <c r="D541" s="501"/>
      <c r="E541" s="501"/>
      <c r="F541" s="501"/>
      <c r="G541" s="501"/>
      <c r="H541" s="501"/>
      <c r="I541" s="501"/>
      <c r="J541" s="501"/>
      <c r="K541" s="501"/>
      <c r="L541" s="501"/>
      <c r="M541" s="501"/>
      <c r="N541" s="501"/>
      <c r="O541" s="501"/>
      <c r="P541" s="501"/>
      <c r="Q541" s="501"/>
      <c r="R541" s="501"/>
      <c r="S541" s="501"/>
      <c r="T541" s="501"/>
      <c r="U541" s="501"/>
      <c r="V541" s="501"/>
      <c r="W541" s="501"/>
      <c r="X541" s="501"/>
      <c r="Y541" s="501"/>
      <c r="Z541" s="501"/>
      <c r="AA541" s="501"/>
      <c r="AB541" s="501"/>
      <c r="AC541" s="501"/>
      <c r="AD541" s="501"/>
      <c r="AE541" s="501"/>
      <c r="AF541" s="501"/>
      <c r="AG541" s="501"/>
      <c r="AH541" s="501"/>
      <c r="AI541" s="501"/>
      <c r="AJ541" s="501"/>
      <c r="AK541" s="501"/>
      <c r="AL541" s="501"/>
      <c r="AM541" s="501"/>
      <c r="AN541" s="501"/>
      <c r="AO541" s="501"/>
      <c r="AP541" s="501"/>
      <c r="AQ541" s="501"/>
      <c r="AR541" s="501"/>
      <c r="AS541" s="501"/>
      <c r="AT541" s="501"/>
    </row>
    <row r="542" spans="1:46" ht="15.75" customHeight="1">
      <c r="A542" s="501"/>
      <c r="B542" s="736"/>
      <c r="C542" s="501"/>
      <c r="D542" s="501"/>
      <c r="E542" s="501"/>
      <c r="F542" s="501"/>
      <c r="G542" s="501"/>
      <c r="H542" s="501"/>
      <c r="I542" s="501"/>
      <c r="J542" s="501"/>
      <c r="K542" s="501"/>
      <c r="L542" s="501"/>
      <c r="M542" s="501"/>
      <c r="N542" s="501"/>
      <c r="O542" s="501"/>
      <c r="P542" s="501"/>
      <c r="Q542" s="501"/>
      <c r="R542" s="501"/>
      <c r="S542" s="501"/>
      <c r="T542" s="501"/>
      <c r="U542" s="501"/>
      <c r="V542" s="501"/>
      <c r="W542" s="501"/>
      <c r="X542" s="501"/>
      <c r="Y542" s="501"/>
      <c r="Z542" s="501"/>
      <c r="AA542" s="501"/>
      <c r="AB542" s="501"/>
      <c r="AC542" s="501"/>
      <c r="AD542" s="501"/>
      <c r="AE542" s="501"/>
      <c r="AF542" s="501"/>
      <c r="AG542" s="501"/>
      <c r="AH542" s="501"/>
      <c r="AI542" s="501"/>
      <c r="AJ542" s="501"/>
      <c r="AK542" s="501"/>
      <c r="AL542" s="501"/>
      <c r="AM542" s="501"/>
      <c r="AN542" s="501"/>
      <c r="AO542" s="501"/>
      <c r="AP542" s="501"/>
      <c r="AQ542" s="501"/>
      <c r="AR542" s="501"/>
      <c r="AS542" s="501"/>
      <c r="AT542" s="501"/>
    </row>
    <row r="543" spans="1:46" ht="15.75" customHeight="1">
      <c r="A543" s="501"/>
      <c r="B543" s="736"/>
      <c r="C543" s="501"/>
      <c r="D543" s="501"/>
      <c r="E543" s="501"/>
      <c r="F543" s="501"/>
      <c r="G543" s="501"/>
      <c r="H543" s="501"/>
      <c r="I543" s="501"/>
      <c r="J543" s="501"/>
      <c r="K543" s="501"/>
      <c r="L543" s="501"/>
      <c r="M543" s="501"/>
      <c r="N543" s="501"/>
      <c r="O543" s="501"/>
      <c r="P543" s="501"/>
      <c r="Q543" s="501"/>
      <c r="R543" s="501"/>
      <c r="S543" s="501"/>
      <c r="T543" s="501"/>
      <c r="U543" s="501"/>
      <c r="V543" s="501"/>
      <c r="W543" s="501"/>
      <c r="X543" s="501"/>
      <c r="Y543" s="501"/>
      <c r="Z543" s="501"/>
      <c r="AA543" s="501"/>
      <c r="AB543" s="501"/>
      <c r="AC543" s="501"/>
      <c r="AD543" s="501"/>
      <c r="AE543" s="501"/>
      <c r="AF543" s="501"/>
      <c r="AG543" s="501"/>
      <c r="AH543" s="501"/>
      <c r="AI543" s="501"/>
      <c r="AJ543" s="501"/>
      <c r="AK543" s="501"/>
      <c r="AL543" s="501"/>
      <c r="AM543" s="501"/>
      <c r="AN543" s="501"/>
      <c r="AO543" s="501"/>
      <c r="AP543" s="501"/>
      <c r="AQ543" s="501"/>
      <c r="AR543" s="501"/>
      <c r="AS543" s="501"/>
      <c r="AT543" s="501"/>
    </row>
    <row r="544" spans="1:46" ht="15.75" customHeight="1">
      <c r="A544" s="501"/>
      <c r="B544" s="736"/>
      <c r="C544" s="501"/>
      <c r="D544" s="501"/>
      <c r="E544" s="501"/>
      <c r="F544" s="501"/>
      <c r="G544" s="501"/>
      <c r="H544" s="501"/>
      <c r="I544" s="501"/>
      <c r="J544" s="501"/>
      <c r="K544" s="501"/>
      <c r="L544" s="501"/>
      <c r="M544" s="501"/>
      <c r="N544" s="501"/>
      <c r="O544" s="501"/>
      <c r="P544" s="501"/>
      <c r="Q544" s="501"/>
      <c r="R544" s="501"/>
      <c r="S544" s="501"/>
      <c r="T544" s="501"/>
      <c r="U544" s="501"/>
      <c r="V544" s="501"/>
      <c r="W544" s="501"/>
      <c r="X544" s="501"/>
      <c r="Y544" s="501"/>
      <c r="Z544" s="501"/>
      <c r="AA544" s="501"/>
      <c r="AB544" s="501"/>
      <c r="AC544" s="501"/>
      <c r="AD544" s="501"/>
      <c r="AE544" s="501"/>
      <c r="AF544" s="501"/>
      <c r="AG544" s="501"/>
      <c r="AH544" s="501"/>
      <c r="AI544" s="501"/>
      <c r="AJ544" s="501"/>
      <c r="AK544" s="501"/>
      <c r="AL544" s="501"/>
      <c r="AM544" s="501"/>
      <c r="AN544" s="501"/>
      <c r="AO544" s="501"/>
      <c r="AP544" s="501"/>
      <c r="AQ544" s="501"/>
      <c r="AR544" s="501"/>
      <c r="AS544" s="501"/>
      <c r="AT544" s="501"/>
    </row>
    <row r="545" spans="1:46" ht="15.75" customHeight="1">
      <c r="A545" s="501"/>
      <c r="B545" s="736"/>
      <c r="C545" s="501"/>
      <c r="D545" s="501"/>
      <c r="E545" s="501"/>
      <c r="F545" s="501"/>
      <c r="G545" s="501"/>
      <c r="H545" s="501"/>
      <c r="I545" s="501"/>
      <c r="J545" s="501"/>
      <c r="K545" s="501"/>
      <c r="L545" s="501"/>
      <c r="M545" s="501"/>
      <c r="N545" s="501"/>
      <c r="O545" s="501"/>
      <c r="P545" s="501"/>
      <c r="Q545" s="501"/>
      <c r="R545" s="501"/>
      <c r="S545" s="501"/>
      <c r="T545" s="501"/>
      <c r="U545" s="501"/>
      <c r="V545" s="501"/>
      <c r="W545" s="501"/>
      <c r="X545" s="501"/>
      <c r="Y545" s="501"/>
      <c r="Z545" s="501"/>
      <c r="AA545" s="501"/>
      <c r="AB545" s="501"/>
      <c r="AC545" s="501"/>
      <c r="AD545" s="501"/>
      <c r="AE545" s="501"/>
      <c r="AF545" s="501"/>
      <c r="AG545" s="501"/>
      <c r="AH545" s="501"/>
      <c r="AI545" s="501"/>
      <c r="AJ545" s="501"/>
      <c r="AK545" s="501"/>
      <c r="AL545" s="501"/>
      <c r="AM545" s="501"/>
      <c r="AN545" s="501"/>
      <c r="AO545" s="501"/>
      <c r="AP545" s="501"/>
      <c r="AQ545" s="501"/>
      <c r="AR545" s="501"/>
      <c r="AS545" s="501"/>
      <c r="AT545" s="501"/>
    </row>
    <row r="546" spans="1:46" ht="15.75" customHeight="1">
      <c r="A546" s="501"/>
      <c r="B546" s="736"/>
      <c r="C546" s="501"/>
      <c r="D546" s="501"/>
      <c r="E546" s="501"/>
      <c r="F546" s="501"/>
      <c r="G546" s="501"/>
      <c r="H546" s="501"/>
      <c r="I546" s="501"/>
      <c r="J546" s="501"/>
      <c r="K546" s="501"/>
      <c r="L546" s="501"/>
      <c r="M546" s="501"/>
      <c r="N546" s="501"/>
      <c r="O546" s="501"/>
      <c r="P546" s="501"/>
      <c r="Q546" s="501"/>
      <c r="R546" s="501"/>
      <c r="S546" s="501"/>
      <c r="T546" s="501"/>
      <c r="U546" s="501"/>
      <c r="V546" s="501"/>
      <c r="W546" s="501"/>
      <c r="X546" s="501"/>
      <c r="Y546" s="501"/>
      <c r="Z546" s="501"/>
      <c r="AA546" s="501"/>
      <c r="AB546" s="501"/>
      <c r="AC546" s="501"/>
      <c r="AD546" s="501"/>
      <c r="AE546" s="501"/>
      <c r="AF546" s="501"/>
      <c r="AG546" s="501"/>
      <c r="AH546" s="501"/>
      <c r="AI546" s="501"/>
      <c r="AJ546" s="501"/>
      <c r="AK546" s="501"/>
      <c r="AL546" s="501"/>
      <c r="AM546" s="501"/>
      <c r="AN546" s="501"/>
      <c r="AO546" s="501"/>
      <c r="AP546" s="501"/>
      <c r="AQ546" s="501"/>
      <c r="AR546" s="501"/>
      <c r="AS546" s="501"/>
      <c r="AT546" s="501"/>
    </row>
    <row r="547" spans="1:46" ht="15.75" customHeight="1">
      <c r="A547" s="501"/>
      <c r="B547" s="736"/>
      <c r="C547" s="501"/>
      <c r="D547" s="501"/>
      <c r="E547" s="501"/>
      <c r="F547" s="501"/>
      <c r="G547" s="501"/>
      <c r="H547" s="501"/>
      <c r="I547" s="501"/>
      <c r="J547" s="501"/>
      <c r="K547" s="501"/>
      <c r="L547" s="501"/>
      <c r="M547" s="501"/>
      <c r="N547" s="501"/>
      <c r="O547" s="501"/>
      <c r="P547" s="501"/>
      <c r="Q547" s="501"/>
      <c r="R547" s="501"/>
      <c r="S547" s="501"/>
      <c r="T547" s="501"/>
      <c r="U547" s="501"/>
      <c r="V547" s="501"/>
      <c r="W547" s="501"/>
      <c r="X547" s="501"/>
      <c r="Y547" s="501"/>
      <c r="Z547" s="501"/>
      <c r="AA547" s="501"/>
      <c r="AB547" s="501"/>
      <c r="AC547" s="501"/>
      <c r="AD547" s="501"/>
      <c r="AE547" s="501"/>
      <c r="AF547" s="501"/>
      <c r="AG547" s="501"/>
      <c r="AH547" s="501"/>
      <c r="AI547" s="501"/>
      <c r="AJ547" s="501"/>
      <c r="AK547" s="501"/>
      <c r="AL547" s="501"/>
      <c r="AM547" s="501"/>
      <c r="AN547" s="501"/>
      <c r="AO547" s="501"/>
      <c r="AP547" s="501"/>
      <c r="AQ547" s="501"/>
      <c r="AR547" s="501"/>
      <c r="AS547" s="501"/>
      <c r="AT547" s="501"/>
    </row>
    <row r="548" spans="1:46" ht="15.75" customHeight="1">
      <c r="A548" s="501"/>
      <c r="B548" s="736"/>
      <c r="C548" s="501"/>
      <c r="D548" s="501"/>
      <c r="E548" s="501"/>
      <c r="F548" s="501"/>
      <c r="G548" s="501"/>
      <c r="H548" s="501"/>
      <c r="I548" s="501"/>
      <c r="J548" s="501"/>
      <c r="K548" s="501"/>
      <c r="L548" s="501"/>
      <c r="M548" s="501"/>
      <c r="N548" s="501"/>
      <c r="O548" s="501"/>
      <c r="P548" s="501"/>
      <c r="Q548" s="501"/>
      <c r="R548" s="501"/>
      <c r="S548" s="501"/>
      <c r="T548" s="501"/>
      <c r="U548" s="501"/>
      <c r="V548" s="501"/>
      <c r="W548" s="501"/>
      <c r="X548" s="501"/>
      <c r="Y548" s="501"/>
      <c r="Z548" s="501"/>
      <c r="AA548" s="501"/>
      <c r="AB548" s="501"/>
      <c r="AC548" s="501"/>
      <c r="AD548" s="501"/>
      <c r="AE548" s="501"/>
      <c r="AF548" s="501"/>
      <c r="AG548" s="501"/>
      <c r="AH548" s="501"/>
      <c r="AI548" s="501"/>
      <c r="AJ548" s="501"/>
      <c r="AK548" s="501"/>
      <c r="AL548" s="501"/>
      <c r="AM548" s="501"/>
      <c r="AN548" s="501"/>
      <c r="AO548" s="501"/>
      <c r="AP548" s="501"/>
      <c r="AQ548" s="501"/>
      <c r="AR548" s="501"/>
      <c r="AS548" s="501"/>
      <c r="AT548" s="501"/>
    </row>
    <row r="549" spans="1:46" ht="15.75" customHeight="1">
      <c r="A549" s="501"/>
      <c r="B549" s="736"/>
      <c r="C549" s="501"/>
      <c r="D549" s="501"/>
      <c r="E549" s="501"/>
      <c r="F549" s="501"/>
      <c r="G549" s="501"/>
      <c r="H549" s="501"/>
      <c r="I549" s="501"/>
      <c r="J549" s="501"/>
      <c r="K549" s="501"/>
      <c r="L549" s="501"/>
      <c r="M549" s="501"/>
      <c r="N549" s="501"/>
      <c r="O549" s="501"/>
      <c r="P549" s="501"/>
      <c r="Q549" s="501"/>
      <c r="R549" s="501"/>
      <c r="S549" s="501"/>
      <c r="T549" s="501"/>
      <c r="U549" s="501"/>
      <c r="V549" s="501"/>
      <c r="W549" s="501"/>
      <c r="X549" s="501"/>
      <c r="Y549" s="501"/>
      <c r="Z549" s="501"/>
      <c r="AA549" s="501"/>
      <c r="AB549" s="501"/>
      <c r="AC549" s="501"/>
      <c r="AD549" s="501"/>
      <c r="AE549" s="501"/>
      <c r="AF549" s="501"/>
      <c r="AG549" s="501"/>
      <c r="AH549" s="501"/>
      <c r="AI549" s="501"/>
      <c r="AJ549" s="501"/>
      <c r="AK549" s="501"/>
      <c r="AL549" s="501"/>
      <c r="AM549" s="501"/>
      <c r="AN549" s="501"/>
      <c r="AO549" s="501"/>
      <c r="AP549" s="501"/>
      <c r="AQ549" s="501"/>
      <c r="AR549" s="501"/>
      <c r="AS549" s="501"/>
      <c r="AT549" s="501"/>
    </row>
    <row r="550" spans="1:46" ht="15.75" customHeight="1">
      <c r="A550" s="501"/>
      <c r="B550" s="736"/>
      <c r="C550" s="501"/>
      <c r="D550" s="501"/>
      <c r="E550" s="501"/>
      <c r="F550" s="501"/>
      <c r="G550" s="501"/>
      <c r="H550" s="501"/>
      <c r="I550" s="501"/>
      <c r="J550" s="501"/>
      <c r="K550" s="501"/>
      <c r="L550" s="501"/>
      <c r="M550" s="501"/>
      <c r="N550" s="501"/>
      <c r="O550" s="501"/>
      <c r="P550" s="501"/>
      <c r="Q550" s="501"/>
      <c r="R550" s="501"/>
      <c r="S550" s="501"/>
      <c r="T550" s="501"/>
      <c r="U550" s="501"/>
      <c r="V550" s="501"/>
      <c r="W550" s="501"/>
      <c r="X550" s="501"/>
      <c r="Y550" s="501"/>
      <c r="Z550" s="501"/>
      <c r="AA550" s="501"/>
      <c r="AB550" s="501"/>
      <c r="AC550" s="501"/>
      <c r="AD550" s="501"/>
      <c r="AE550" s="501"/>
      <c r="AF550" s="501"/>
      <c r="AG550" s="501"/>
      <c r="AH550" s="501"/>
      <c r="AI550" s="501"/>
      <c r="AJ550" s="501"/>
      <c r="AK550" s="501"/>
      <c r="AL550" s="501"/>
      <c r="AM550" s="501"/>
      <c r="AN550" s="501"/>
      <c r="AO550" s="501"/>
      <c r="AP550" s="501"/>
      <c r="AQ550" s="501"/>
      <c r="AR550" s="501"/>
      <c r="AS550" s="501"/>
      <c r="AT550" s="501"/>
    </row>
    <row r="551" spans="1:46" ht="15.75" customHeight="1">
      <c r="A551" s="501"/>
      <c r="B551" s="736"/>
      <c r="C551" s="501"/>
      <c r="D551" s="501"/>
      <c r="E551" s="501"/>
      <c r="F551" s="501"/>
      <c r="G551" s="501"/>
      <c r="H551" s="501"/>
      <c r="I551" s="501"/>
      <c r="J551" s="501"/>
      <c r="K551" s="501"/>
      <c r="L551" s="501"/>
      <c r="M551" s="501"/>
      <c r="N551" s="501"/>
      <c r="O551" s="501"/>
      <c r="P551" s="501"/>
      <c r="Q551" s="501"/>
      <c r="R551" s="501"/>
      <c r="S551" s="501"/>
      <c r="T551" s="501"/>
      <c r="U551" s="501"/>
      <c r="V551" s="501"/>
      <c r="W551" s="501"/>
      <c r="X551" s="501"/>
      <c r="Y551" s="501"/>
      <c r="Z551" s="501"/>
      <c r="AA551" s="501"/>
      <c r="AB551" s="501"/>
      <c r="AC551" s="501"/>
      <c r="AD551" s="501"/>
      <c r="AE551" s="501"/>
      <c r="AF551" s="501"/>
      <c r="AG551" s="501"/>
      <c r="AH551" s="501"/>
      <c r="AI551" s="501"/>
      <c r="AJ551" s="501"/>
      <c r="AK551" s="501"/>
      <c r="AL551" s="501"/>
      <c r="AM551" s="501"/>
      <c r="AN551" s="501"/>
      <c r="AO551" s="501"/>
      <c r="AP551" s="501"/>
      <c r="AQ551" s="501"/>
      <c r="AR551" s="501"/>
      <c r="AS551" s="501"/>
      <c r="AT551" s="501"/>
    </row>
    <row r="552" spans="1:46" ht="15.75" customHeight="1">
      <c r="A552" s="501"/>
      <c r="B552" s="736"/>
      <c r="C552" s="501"/>
      <c r="D552" s="501"/>
      <c r="E552" s="501"/>
      <c r="F552" s="501"/>
      <c r="G552" s="501"/>
      <c r="H552" s="501"/>
      <c r="I552" s="501"/>
      <c r="J552" s="501"/>
      <c r="K552" s="501"/>
      <c r="L552" s="501"/>
      <c r="M552" s="501"/>
      <c r="N552" s="501"/>
      <c r="O552" s="501"/>
      <c r="P552" s="501"/>
      <c r="Q552" s="501"/>
      <c r="R552" s="501"/>
      <c r="S552" s="501"/>
      <c r="T552" s="501"/>
      <c r="U552" s="501"/>
      <c r="V552" s="501"/>
      <c r="W552" s="501"/>
      <c r="X552" s="501"/>
      <c r="Y552" s="501"/>
      <c r="Z552" s="501"/>
      <c r="AA552" s="501"/>
      <c r="AB552" s="501"/>
      <c r="AC552" s="501"/>
      <c r="AD552" s="501"/>
      <c r="AE552" s="501"/>
      <c r="AF552" s="501"/>
      <c r="AG552" s="501"/>
      <c r="AH552" s="501"/>
      <c r="AI552" s="501"/>
      <c r="AJ552" s="501"/>
      <c r="AK552" s="501"/>
      <c r="AL552" s="501"/>
      <c r="AM552" s="501"/>
      <c r="AN552" s="501"/>
      <c r="AO552" s="501"/>
      <c r="AP552" s="501"/>
      <c r="AQ552" s="501"/>
      <c r="AR552" s="501"/>
      <c r="AS552" s="501"/>
      <c r="AT552" s="501"/>
    </row>
    <row r="553" spans="1:46" ht="15.75" customHeight="1">
      <c r="A553" s="501"/>
      <c r="B553" s="736"/>
      <c r="C553" s="501"/>
      <c r="D553" s="501"/>
      <c r="E553" s="501"/>
      <c r="F553" s="501"/>
      <c r="G553" s="501"/>
      <c r="H553" s="501"/>
      <c r="I553" s="501"/>
      <c r="J553" s="501"/>
      <c r="K553" s="501"/>
      <c r="L553" s="501"/>
      <c r="M553" s="501"/>
      <c r="N553" s="501"/>
      <c r="O553" s="501"/>
      <c r="P553" s="501"/>
      <c r="Q553" s="501"/>
      <c r="R553" s="501"/>
      <c r="S553" s="501"/>
      <c r="T553" s="501"/>
      <c r="U553" s="501"/>
      <c r="V553" s="501"/>
      <c r="W553" s="501"/>
      <c r="X553" s="501"/>
      <c r="Y553" s="501"/>
      <c r="Z553" s="501"/>
      <c r="AA553" s="501"/>
      <c r="AB553" s="501"/>
      <c r="AC553" s="501"/>
      <c r="AD553" s="501"/>
      <c r="AE553" s="501"/>
      <c r="AF553" s="501"/>
      <c r="AG553" s="501"/>
      <c r="AH553" s="501"/>
      <c r="AI553" s="501"/>
      <c r="AJ553" s="501"/>
      <c r="AK553" s="501"/>
      <c r="AL553" s="501"/>
      <c r="AM553" s="501"/>
      <c r="AN553" s="501"/>
      <c r="AO553" s="501"/>
      <c r="AP553" s="501"/>
      <c r="AQ553" s="501"/>
      <c r="AR553" s="501"/>
      <c r="AS553" s="501"/>
      <c r="AT553" s="501"/>
    </row>
    <row r="554" spans="1:46" ht="15.75" customHeight="1">
      <c r="A554" s="501"/>
      <c r="B554" s="736"/>
      <c r="C554" s="501"/>
      <c r="D554" s="501"/>
      <c r="E554" s="501"/>
      <c r="F554" s="501"/>
      <c r="G554" s="501"/>
      <c r="H554" s="501"/>
      <c r="I554" s="501"/>
      <c r="J554" s="501"/>
      <c r="K554" s="501"/>
      <c r="L554" s="501"/>
      <c r="M554" s="501"/>
      <c r="N554" s="501"/>
      <c r="O554" s="501"/>
      <c r="P554" s="501"/>
      <c r="Q554" s="501"/>
      <c r="R554" s="501"/>
      <c r="S554" s="501"/>
      <c r="T554" s="501"/>
      <c r="U554" s="501"/>
      <c r="V554" s="501"/>
      <c r="W554" s="501"/>
      <c r="X554" s="501"/>
      <c r="Y554" s="501"/>
      <c r="Z554" s="501"/>
      <c r="AA554" s="501"/>
      <c r="AB554" s="501"/>
      <c r="AC554" s="501"/>
      <c r="AD554" s="501"/>
      <c r="AE554" s="501"/>
      <c r="AF554" s="501"/>
      <c r="AG554" s="501"/>
      <c r="AH554" s="501"/>
      <c r="AI554" s="501"/>
      <c r="AJ554" s="501"/>
      <c r="AK554" s="501"/>
      <c r="AL554" s="501"/>
      <c r="AM554" s="501"/>
      <c r="AN554" s="501"/>
      <c r="AO554" s="501"/>
      <c r="AP554" s="501"/>
      <c r="AQ554" s="501"/>
      <c r="AR554" s="501"/>
      <c r="AS554" s="501"/>
      <c r="AT554" s="501"/>
    </row>
    <row r="555" spans="1:46" ht="15.75" customHeight="1">
      <c r="A555" s="501"/>
      <c r="B555" s="736"/>
      <c r="C555" s="501"/>
      <c r="D555" s="501"/>
      <c r="E555" s="501"/>
      <c r="F555" s="501"/>
      <c r="G555" s="501"/>
      <c r="H555" s="501"/>
      <c r="I555" s="501"/>
      <c r="J555" s="501"/>
      <c r="K555" s="501"/>
      <c r="L555" s="501"/>
      <c r="M555" s="501"/>
      <c r="N555" s="501"/>
      <c r="O555" s="501"/>
      <c r="P555" s="501"/>
      <c r="Q555" s="501"/>
      <c r="R555" s="501"/>
      <c r="S555" s="501"/>
      <c r="T555" s="501"/>
      <c r="U555" s="501"/>
      <c r="V555" s="501"/>
      <c r="W555" s="501"/>
      <c r="X555" s="501"/>
      <c r="Y555" s="501"/>
      <c r="Z555" s="501"/>
      <c r="AA555" s="501"/>
      <c r="AB555" s="501"/>
      <c r="AC555" s="501"/>
      <c r="AD555" s="501"/>
      <c r="AE555" s="501"/>
      <c r="AF555" s="501"/>
      <c r="AG555" s="501"/>
      <c r="AH555" s="501"/>
      <c r="AI555" s="501"/>
      <c r="AJ555" s="501"/>
      <c r="AK555" s="501"/>
      <c r="AL555" s="501"/>
      <c r="AM555" s="501"/>
      <c r="AN555" s="501"/>
      <c r="AO555" s="501"/>
      <c r="AP555" s="501"/>
      <c r="AQ555" s="501"/>
      <c r="AR555" s="501"/>
      <c r="AS555" s="501"/>
      <c r="AT555" s="501"/>
    </row>
    <row r="556" spans="1:46" ht="15.75" customHeight="1">
      <c r="A556" s="501"/>
      <c r="B556" s="736"/>
      <c r="C556" s="501"/>
      <c r="D556" s="501"/>
      <c r="E556" s="501"/>
      <c r="F556" s="501"/>
      <c r="G556" s="501"/>
      <c r="H556" s="501"/>
      <c r="I556" s="501"/>
      <c r="J556" s="501"/>
      <c r="K556" s="501"/>
      <c r="L556" s="501"/>
      <c r="M556" s="501"/>
      <c r="N556" s="501"/>
      <c r="O556" s="501"/>
      <c r="P556" s="501"/>
      <c r="Q556" s="501"/>
      <c r="R556" s="501"/>
      <c r="S556" s="501"/>
      <c r="T556" s="501"/>
      <c r="U556" s="501"/>
      <c r="V556" s="501"/>
      <c r="W556" s="501"/>
      <c r="X556" s="501"/>
      <c r="Y556" s="501"/>
      <c r="Z556" s="501"/>
      <c r="AA556" s="501"/>
      <c r="AB556" s="501"/>
      <c r="AC556" s="501"/>
      <c r="AD556" s="501"/>
      <c r="AE556" s="501"/>
      <c r="AF556" s="501"/>
      <c r="AG556" s="501"/>
      <c r="AH556" s="501"/>
      <c r="AI556" s="501"/>
      <c r="AJ556" s="501"/>
      <c r="AK556" s="501"/>
      <c r="AL556" s="501"/>
      <c r="AM556" s="501"/>
      <c r="AN556" s="501"/>
      <c r="AO556" s="501"/>
      <c r="AP556" s="501"/>
      <c r="AQ556" s="501"/>
      <c r="AR556" s="501"/>
      <c r="AS556" s="501"/>
      <c r="AT556" s="501"/>
    </row>
    <row r="557" spans="1:46" ht="15.75" customHeight="1">
      <c r="A557" s="501"/>
      <c r="B557" s="736"/>
      <c r="C557" s="501"/>
      <c r="D557" s="501"/>
      <c r="E557" s="501"/>
      <c r="F557" s="501"/>
      <c r="G557" s="501"/>
      <c r="H557" s="501"/>
      <c r="I557" s="501"/>
      <c r="J557" s="501"/>
      <c r="K557" s="501"/>
      <c r="L557" s="501"/>
      <c r="M557" s="501"/>
      <c r="N557" s="501"/>
      <c r="O557" s="501"/>
      <c r="P557" s="501"/>
      <c r="Q557" s="501"/>
      <c r="R557" s="501"/>
      <c r="S557" s="501"/>
      <c r="T557" s="501"/>
      <c r="U557" s="501"/>
      <c r="V557" s="501"/>
      <c r="W557" s="501"/>
      <c r="X557" s="501"/>
      <c r="Y557" s="501"/>
      <c r="Z557" s="501"/>
      <c r="AA557" s="501"/>
      <c r="AB557" s="501"/>
      <c r="AC557" s="501"/>
      <c r="AD557" s="501"/>
      <c r="AE557" s="501"/>
      <c r="AF557" s="501"/>
      <c r="AG557" s="501"/>
      <c r="AH557" s="501"/>
      <c r="AI557" s="501"/>
      <c r="AJ557" s="501"/>
      <c r="AK557" s="501"/>
      <c r="AL557" s="501"/>
      <c r="AM557" s="501"/>
      <c r="AN557" s="501"/>
      <c r="AO557" s="501"/>
      <c r="AP557" s="501"/>
      <c r="AQ557" s="501"/>
      <c r="AR557" s="501"/>
      <c r="AS557" s="501"/>
      <c r="AT557" s="501"/>
    </row>
    <row r="558" spans="1:46" ht="15.75" customHeight="1">
      <c r="A558" s="501"/>
      <c r="B558" s="736"/>
      <c r="C558" s="501"/>
      <c r="D558" s="501"/>
      <c r="E558" s="501"/>
      <c r="F558" s="501"/>
      <c r="G558" s="501"/>
      <c r="H558" s="501"/>
      <c r="I558" s="501"/>
      <c r="J558" s="501"/>
      <c r="K558" s="501"/>
      <c r="L558" s="501"/>
      <c r="M558" s="501"/>
      <c r="N558" s="501"/>
      <c r="O558" s="501"/>
      <c r="P558" s="501"/>
      <c r="Q558" s="501"/>
      <c r="R558" s="501"/>
      <c r="S558" s="501"/>
      <c r="T558" s="501"/>
      <c r="U558" s="501"/>
      <c r="V558" s="501"/>
      <c r="W558" s="501"/>
      <c r="X558" s="501"/>
      <c r="Y558" s="501"/>
      <c r="Z558" s="501"/>
      <c r="AA558" s="501"/>
      <c r="AB558" s="501"/>
      <c r="AC558" s="501"/>
      <c r="AD558" s="501"/>
      <c r="AE558" s="501"/>
      <c r="AF558" s="501"/>
      <c r="AG558" s="501"/>
      <c r="AH558" s="501"/>
      <c r="AI558" s="501"/>
      <c r="AJ558" s="501"/>
      <c r="AK558" s="501"/>
      <c r="AL558" s="501"/>
      <c r="AM558" s="501"/>
      <c r="AN558" s="501"/>
      <c r="AO558" s="501"/>
      <c r="AP558" s="501"/>
      <c r="AQ558" s="501"/>
      <c r="AR558" s="501"/>
      <c r="AS558" s="501"/>
      <c r="AT558" s="501"/>
    </row>
    <row r="559" spans="1:46" ht="15.75" customHeight="1">
      <c r="A559" s="501"/>
      <c r="B559" s="736"/>
      <c r="C559" s="501"/>
      <c r="D559" s="501"/>
      <c r="E559" s="501"/>
      <c r="F559" s="501"/>
      <c r="G559" s="501"/>
      <c r="H559" s="501"/>
      <c r="I559" s="501"/>
      <c r="J559" s="501"/>
      <c r="K559" s="501"/>
      <c r="L559" s="501"/>
      <c r="M559" s="501"/>
      <c r="N559" s="501"/>
      <c r="O559" s="501"/>
      <c r="P559" s="501"/>
      <c r="Q559" s="501"/>
      <c r="R559" s="501"/>
      <c r="S559" s="501"/>
      <c r="T559" s="501"/>
      <c r="U559" s="501"/>
      <c r="V559" s="501"/>
      <c r="W559" s="501"/>
      <c r="X559" s="501"/>
      <c r="Y559" s="501"/>
      <c r="Z559" s="501"/>
      <c r="AA559" s="501"/>
      <c r="AB559" s="501"/>
      <c r="AC559" s="501"/>
      <c r="AD559" s="501"/>
      <c r="AE559" s="501"/>
      <c r="AF559" s="501"/>
      <c r="AG559" s="501"/>
      <c r="AH559" s="501"/>
      <c r="AI559" s="501"/>
      <c r="AJ559" s="501"/>
      <c r="AK559" s="501"/>
      <c r="AL559" s="501"/>
      <c r="AM559" s="501"/>
      <c r="AN559" s="501"/>
      <c r="AO559" s="501"/>
      <c r="AP559" s="501"/>
      <c r="AQ559" s="501"/>
      <c r="AR559" s="501"/>
      <c r="AS559" s="501"/>
      <c r="AT559" s="501"/>
    </row>
    <row r="560" spans="1:46" ht="15.75" customHeight="1">
      <c r="A560" s="501"/>
      <c r="B560" s="736"/>
      <c r="C560" s="501"/>
      <c r="D560" s="501"/>
      <c r="E560" s="501"/>
      <c r="F560" s="501"/>
      <c r="G560" s="501"/>
      <c r="H560" s="501"/>
      <c r="I560" s="501"/>
      <c r="J560" s="501"/>
      <c r="K560" s="501"/>
      <c r="L560" s="501"/>
      <c r="M560" s="501"/>
      <c r="N560" s="501"/>
      <c r="O560" s="501"/>
      <c r="P560" s="501"/>
      <c r="Q560" s="501"/>
      <c r="R560" s="501"/>
      <c r="S560" s="501"/>
      <c r="T560" s="501"/>
      <c r="U560" s="501"/>
      <c r="V560" s="501"/>
      <c r="W560" s="501"/>
      <c r="X560" s="501"/>
      <c r="Y560" s="501"/>
      <c r="Z560" s="501"/>
      <c r="AA560" s="501"/>
      <c r="AB560" s="501"/>
      <c r="AC560" s="501"/>
      <c r="AD560" s="501"/>
      <c r="AE560" s="501"/>
      <c r="AF560" s="501"/>
      <c r="AG560" s="501"/>
      <c r="AH560" s="501"/>
      <c r="AI560" s="501"/>
      <c r="AJ560" s="501"/>
      <c r="AK560" s="501"/>
      <c r="AL560" s="501"/>
      <c r="AM560" s="501"/>
      <c r="AN560" s="501"/>
      <c r="AO560" s="501"/>
      <c r="AP560" s="501"/>
      <c r="AQ560" s="501"/>
      <c r="AR560" s="501"/>
      <c r="AS560" s="501"/>
      <c r="AT560" s="501"/>
    </row>
    <row r="561" spans="1:46" ht="15.75" customHeight="1">
      <c r="A561" s="501"/>
      <c r="B561" s="736"/>
      <c r="C561" s="501"/>
      <c r="D561" s="501"/>
      <c r="E561" s="501"/>
      <c r="F561" s="501"/>
      <c r="G561" s="501"/>
      <c r="H561" s="501"/>
      <c r="I561" s="501"/>
      <c r="J561" s="501"/>
      <c r="K561" s="501"/>
      <c r="L561" s="501"/>
      <c r="M561" s="501"/>
      <c r="N561" s="501"/>
      <c r="O561" s="501"/>
      <c r="P561" s="501"/>
      <c r="Q561" s="501"/>
      <c r="R561" s="501"/>
      <c r="S561" s="501"/>
      <c r="T561" s="501"/>
      <c r="U561" s="501"/>
      <c r="V561" s="501"/>
      <c r="W561" s="501"/>
      <c r="X561" s="501"/>
      <c r="Y561" s="501"/>
      <c r="Z561" s="501"/>
      <c r="AA561" s="501"/>
      <c r="AB561" s="501"/>
      <c r="AC561" s="501"/>
      <c r="AD561" s="501"/>
      <c r="AE561" s="501"/>
      <c r="AF561" s="501"/>
      <c r="AG561" s="501"/>
      <c r="AH561" s="501"/>
      <c r="AI561" s="501"/>
      <c r="AJ561" s="501"/>
      <c r="AK561" s="501"/>
      <c r="AL561" s="501"/>
      <c r="AM561" s="501"/>
      <c r="AN561" s="501"/>
      <c r="AO561" s="501"/>
      <c r="AP561" s="501"/>
      <c r="AQ561" s="501"/>
      <c r="AR561" s="501"/>
      <c r="AS561" s="501"/>
      <c r="AT561" s="501"/>
    </row>
    <row r="562" spans="1:46" ht="15.75" customHeight="1">
      <c r="A562" s="501"/>
      <c r="B562" s="736"/>
      <c r="C562" s="501"/>
      <c r="D562" s="501"/>
      <c r="E562" s="501"/>
      <c r="F562" s="501"/>
      <c r="G562" s="501"/>
      <c r="H562" s="501"/>
      <c r="I562" s="501"/>
      <c r="J562" s="501"/>
      <c r="K562" s="501"/>
      <c r="L562" s="501"/>
      <c r="M562" s="501"/>
      <c r="N562" s="501"/>
      <c r="O562" s="501"/>
      <c r="P562" s="501"/>
      <c r="Q562" s="501"/>
      <c r="R562" s="501"/>
      <c r="S562" s="501"/>
      <c r="T562" s="501"/>
      <c r="U562" s="501"/>
      <c r="V562" s="501"/>
      <c r="W562" s="501"/>
      <c r="X562" s="501"/>
      <c r="Y562" s="501"/>
      <c r="Z562" s="501"/>
      <c r="AA562" s="501"/>
      <c r="AB562" s="501"/>
      <c r="AC562" s="501"/>
      <c r="AD562" s="501"/>
      <c r="AE562" s="501"/>
      <c r="AF562" s="501"/>
      <c r="AG562" s="501"/>
      <c r="AH562" s="501"/>
      <c r="AI562" s="501"/>
      <c r="AJ562" s="501"/>
      <c r="AK562" s="501"/>
      <c r="AL562" s="501"/>
      <c r="AM562" s="501"/>
      <c r="AN562" s="501"/>
      <c r="AO562" s="501"/>
      <c r="AP562" s="501"/>
      <c r="AQ562" s="501"/>
      <c r="AR562" s="501"/>
      <c r="AS562" s="501"/>
      <c r="AT562" s="501"/>
    </row>
    <row r="563" spans="1:46" ht="15.75" customHeight="1">
      <c r="A563" s="501"/>
      <c r="B563" s="736"/>
      <c r="C563" s="501"/>
      <c r="D563" s="501"/>
      <c r="E563" s="501"/>
      <c r="F563" s="501"/>
      <c r="G563" s="501"/>
      <c r="H563" s="501"/>
      <c r="I563" s="501"/>
      <c r="J563" s="501"/>
      <c r="K563" s="501"/>
      <c r="L563" s="501"/>
      <c r="M563" s="501"/>
      <c r="N563" s="501"/>
      <c r="O563" s="501"/>
      <c r="P563" s="501"/>
      <c r="Q563" s="501"/>
      <c r="R563" s="501"/>
      <c r="S563" s="501"/>
      <c r="T563" s="501"/>
      <c r="U563" s="501"/>
      <c r="V563" s="501"/>
      <c r="W563" s="501"/>
      <c r="X563" s="501"/>
      <c r="Y563" s="501"/>
      <c r="Z563" s="501"/>
      <c r="AA563" s="501"/>
      <c r="AB563" s="501"/>
      <c r="AC563" s="501"/>
      <c r="AD563" s="501"/>
      <c r="AE563" s="501"/>
      <c r="AF563" s="501"/>
      <c r="AG563" s="501"/>
      <c r="AH563" s="501"/>
      <c r="AI563" s="501"/>
      <c r="AJ563" s="501"/>
      <c r="AK563" s="501"/>
      <c r="AL563" s="501"/>
      <c r="AM563" s="501"/>
      <c r="AN563" s="501"/>
      <c r="AO563" s="501"/>
      <c r="AP563" s="501"/>
      <c r="AQ563" s="501"/>
      <c r="AR563" s="501"/>
      <c r="AS563" s="501"/>
      <c r="AT563" s="501"/>
    </row>
    <row r="564" spans="1:46" ht="15.75" customHeight="1">
      <c r="A564" s="501"/>
      <c r="B564" s="736"/>
      <c r="C564" s="501"/>
      <c r="D564" s="501"/>
      <c r="E564" s="501"/>
      <c r="F564" s="501"/>
      <c r="G564" s="501"/>
      <c r="H564" s="501"/>
      <c r="I564" s="501"/>
      <c r="J564" s="501"/>
      <c r="K564" s="501"/>
      <c r="L564" s="501"/>
      <c r="M564" s="501"/>
      <c r="N564" s="501"/>
      <c r="O564" s="501"/>
      <c r="P564" s="501"/>
      <c r="Q564" s="501"/>
      <c r="R564" s="501"/>
      <c r="S564" s="501"/>
      <c r="T564" s="501"/>
      <c r="U564" s="501"/>
      <c r="V564" s="501"/>
      <c r="W564" s="501"/>
      <c r="X564" s="501"/>
      <c r="Y564" s="501"/>
      <c r="Z564" s="501"/>
      <c r="AA564" s="501"/>
      <c r="AB564" s="501"/>
      <c r="AC564" s="501"/>
      <c r="AD564" s="501"/>
      <c r="AE564" s="501"/>
      <c r="AF564" s="501"/>
      <c r="AG564" s="501"/>
      <c r="AH564" s="501"/>
      <c r="AI564" s="501"/>
      <c r="AJ564" s="501"/>
      <c r="AK564" s="501"/>
      <c r="AL564" s="501"/>
      <c r="AM564" s="501"/>
      <c r="AN564" s="501"/>
      <c r="AO564" s="501"/>
      <c r="AP564" s="501"/>
      <c r="AQ564" s="501"/>
      <c r="AR564" s="501"/>
      <c r="AS564" s="501"/>
      <c r="AT564" s="501"/>
    </row>
    <row r="565" spans="1:46" ht="15.75" customHeight="1">
      <c r="A565" s="501"/>
      <c r="B565" s="736"/>
      <c r="C565" s="501"/>
      <c r="D565" s="501"/>
      <c r="E565" s="501"/>
      <c r="F565" s="501"/>
      <c r="G565" s="501"/>
      <c r="H565" s="501"/>
      <c r="I565" s="501"/>
      <c r="J565" s="501"/>
      <c r="K565" s="501"/>
      <c r="L565" s="501"/>
      <c r="M565" s="501"/>
      <c r="N565" s="501"/>
      <c r="O565" s="501"/>
      <c r="P565" s="501"/>
      <c r="Q565" s="501"/>
      <c r="R565" s="501"/>
      <c r="S565" s="501"/>
      <c r="T565" s="501"/>
      <c r="U565" s="501"/>
      <c r="V565" s="501"/>
      <c r="W565" s="501"/>
      <c r="X565" s="501"/>
      <c r="Y565" s="501"/>
      <c r="Z565" s="501"/>
      <c r="AA565" s="501"/>
      <c r="AB565" s="501"/>
      <c r="AC565" s="501"/>
      <c r="AD565" s="501"/>
      <c r="AE565" s="501"/>
      <c r="AF565" s="501"/>
      <c r="AG565" s="501"/>
      <c r="AH565" s="501"/>
      <c r="AI565" s="501"/>
      <c r="AJ565" s="501"/>
      <c r="AK565" s="501"/>
      <c r="AL565" s="501"/>
      <c r="AM565" s="501"/>
      <c r="AN565" s="501"/>
      <c r="AO565" s="501"/>
      <c r="AP565" s="501"/>
      <c r="AQ565" s="501"/>
      <c r="AR565" s="501"/>
      <c r="AS565" s="501"/>
      <c r="AT565" s="501"/>
    </row>
    <row r="566" spans="1:46" ht="15.75" customHeight="1">
      <c r="A566" s="501"/>
      <c r="B566" s="736"/>
      <c r="C566" s="501"/>
      <c r="D566" s="501"/>
      <c r="E566" s="501"/>
      <c r="F566" s="501"/>
      <c r="G566" s="501"/>
      <c r="H566" s="501"/>
      <c r="I566" s="501"/>
      <c r="J566" s="501"/>
      <c r="K566" s="501"/>
      <c r="L566" s="501"/>
      <c r="M566" s="501"/>
      <c r="N566" s="501"/>
      <c r="O566" s="501"/>
      <c r="P566" s="501"/>
      <c r="Q566" s="501"/>
      <c r="R566" s="501"/>
      <c r="S566" s="501"/>
      <c r="T566" s="501"/>
      <c r="U566" s="501"/>
      <c r="V566" s="501"/>
      <c r="W566" s="501"/>
      <c r="X566" s="501"/>
      <c r="Y566" s="501"/>
      <c r="Z566" s="501"/>
      <c r="AA566" s="501"/>
      <c r="AB566" s="501"/>
      <c r="AC566" s="501"/>
      <c r="AD566" s="501"/>
      <c r="AE566" s="501"/>
      <c r="AF566" s="501"/>
      <c r="AG566" s="501"/>
      <c r="AH566" s="501"/>
      <c r="AI566" s="501"/>
      <c r="AJ566" s="501"/>
      <c r="AK566" s="501"/>
      <c r="AL566" s="501"/>
      <c r="AM566" s="501"/>
      <c r="AN566" s="501"/>
      <c r="AO566" s="501"/>
      <c r="AP566" s="501"/>
      <c r="AQ566" s="501"/>
      <c r="AR566" s="501"/>
      <c r="AS566" s="501"/>
      <c r="AT566" s="501"/>
    </row>
    <row r="567" spans="1:46" ht="15.75" customHeight="1">
      <c r="A567" s="501"/>
      <c r="B567" s="736"/>
      <c r="C567" s="501"/>
      <c r="D567" s="501"/>
      <c r="E567" s="501"/>
      <c r="F567" s="501"/>
      <c r="G567" s="501"/>
      <c r="H567" s="501"/>
      <c r="I567" s="501"/>
      <c r="J567" s="501"/>
      <c r="K567" s="501"/>
      <c r="L567" s="501"/>
      <c r="M567" s="501"/>
      <c r="N567" s="501"/>
      <c r="O567" s="501"/>
      <c r="P567" s="501"/>
      <c r="Q567" s="501"/>
      <c r="R567" s="501"/>
      <c r="S567" s="501"/>
      <c r="T567" s="501"/>
      <c r="U567" s="501"/>
      <c r="V567" s="501"/>
      <c r="W567" s="501"/>
      <c r="X567" s="501"/>
      <c r="Y567" s="501"/>
      <c r="Z567" s="501"/>
      <c r="AA567" s="501"/>
      <c r="AB567" s="501"/>
      <c r="AC567" s="501"/>
      <c r="AD567" s="501"/>
      <c r="AE567" s="501"/>
      <c r="AF567" s="501"/>
      <c r="AG567" s="501"/>
      <c r="AH567" s="501"/>
      <c r="AI567" s="501"/>
      <c r="AJ567" s="501"/>
      <c r="AK567" s="501"/>
      <c r="AL567" s="501"/>
      <c r="AM567" s="501"/>
      <c r="AN567" s="501"/>
      <c r="AO567" s="501"/>
      <c r="AP567" s="501"/>
      <c r="AQ567" s="501"/>
      <c r="AR567" s="501"/>
      <c r="AS567" s="501"/>
      <c r="AT567" s="501"/>
    </row>
    <row r="568" spans="1:46" ht="15.75" customHeight="1">
      <c r="A568" s="501"/>
      <c r="B568" s="736"/>
      <c r="C568" s="501"/>
      <c r="D568" s="501"/>
      <c r="E568" s="501"/>
      <c r="F568" s="501"/>
      <c r="G568" s="501"/>
      <c r="H568" s="501"/>
      <c r="I568" s="501"/>
      <c r="J568" s="501"/>
      <c r="K568" s="501"/>
      <c r="L568" s="501"/>
      <c r="M568" s="501"/>
      <c r="N568" s="501"/>
      <c r="O568" s="501"/>
      <c r="P568" s="501"/>
      <c r="Q568" s="501"/>
      <c r="R568" s="501"/>
      <c r="S568" s="501"/>
      <c r="T568" s="501"/>
      <c r="U568" s="501"/>
      <c r="V568" s="501"/>
      <c r="W568" s="501"/>
      <c r="X568" s="501"/>
      <c r="Y568" s="501"/>
      <c r="Z568" s="501"/>
      <c r="AA568" s="501"/>
      <c r="AB568" s="501"/>
      <c r="AC568" s="501"/>
      <c r="AD568" s="501"/>
      <c r="AE568" s="501"/>
      <c r="AF568" s="501"/>
      <c r="AG568" s="501"/>
      <c r="AH568" s="501"/>
      <c r="AI568" s="501"/>
      <c r="AJ568" s="501"/>
      <c r="AK568" s="501"/>
      <c r="AL568" s="501"/>
      <c r="AM568" s="501"/>
      <c r="AN568" s="501"/>
      <c r="AO568" s="501"/>
      <c r="AP568" s="501"/>
      <c r="AQ568" s="501"/>
      <c r="AR568" s="501"/>
      <c r="AS568" s="501"/>
      <c r="AT568" s="501"/>
    </row>
    <row r="569" spans="1:46" ht="15.75" customHeight="1">
      <c r="A569" s="501"/>
      <c r="B569" s="736"/>
      <c r="C569" s="501"/>
      <c r="D569" s="501"/>
      <c r="E569" s="501"/>
      <c r="F569" s="501"/>
      <c r="G569" s="501"/>
      <c r="H569" s="501"/>
      <c r="I569" s="501"/>
      <c r="J569" s="501"/>
      <c r="K569" s="501"/>
      <c r="L569" s="501"/>
      <c r="M569" s="501"/>
      <c r="N569" s="501"/>
      <c r="O569" s="501"/>
      <c r="P569" s="501"/>
      <c r="Q569" s="501"/>
      <c r="R569" s="501"/>
      <c r="S569" s="501"/>
      <c r="T569" s="501"/>
      <c r="U569" s="501"/>
      <c r="V569" s="501"/>
      <c r="W569" s="501"/>
      <c r="X569" s="501"/>
      <c r="Y569" s="501"/>
      <c r="Z569" s="501"/>
      <c r="AA569" s="501"/>
      <c r="AB569" s="501"/>
      <c r="AC569" s="501"/>
      <c r="AD569" s="501"/>
      <c r="AE569" s="501"/>
      <c r="AF569" s="501"/>
      <c r="AG569" s="501"/>
      <c r="AH569" s="501"/>
      <c r="AI569" s="501"/>
      <c r="AJ569" s="501"/>
      <c r="AK569" s="501"/>
      <c r="AL569" s="501"/>
      <c r="AM569" s="501"/>
      <c r="AN569" s="501"/>
      <c r="AO569" s="501"/>
      <c r="AP569" s="501"/>
      <c r="AQ569" s="501"/>
      <c r="AR569" s="501"/>
      <c r="AS569" s="501"/>
      <c r="AT569" s="501"/>
    </row>
    <row r="570" spans="1:46" ht="15.75" customHeight="1">
      <c r="A570" s="501"/>
      <c r="B570" s="736"/>
      <c r="C570" s="501"/>
      <c r="D570" s="501"/>
      <c r="E570" s="501"/>
      <c r="F570" s="501"/>
      <c r="G570" s="501"/>
      <c r="H570" s="501"/>
      <c r="I570" s="501"/>
      <c r="J570" s="501"/>
      <c r="K570" s="501"/>
      <c r="L570" s="501"/>
      <c r="M570" s="501"/>
      <c r="N570" s="501"/>
      <c r="O570" s="501"/>
      <c r="P570" s="501"/>
      <c r="Q570" s="501"/>
      <c r="R570" s="501"/>
      <c r="S570" s="501"/>
      <c r="T570" s="501"/>
      <c r="U570" s="501"/>
      <c r="V570" s="501"/>
      <c r="W570" s="501"/>
      <c r="X570" s="501"/>
      <c r="Y570" s="501"/>
      <c r="Z570" s="501"/>
      <c r="AA570" s="501"/>
      <c r="AB570" s="501"/>
      <c r="AC570" s="501"/>
      <c r="AD570" s="501"/>
      <c r="AE570" s="501"/>
      <c r="AF570" s="501"/>
      <c r="AG570" s="501"/>
      <c r="AH570" s="501"/>
      <c r="AI570" s="501"/>
      <c r="AJ570" s="501"/>
      <c r="AK570" s="501"/>
      <c r="AL570" s="501"/>
      <c r="AM570" s="501"/>
      <c r="AN570" s="501"/>
      <c r="AO570" s="501"/>
      <c r="AP570" s="501"/>
      <c r="AQ570" s="501"/>
      <c r="AR570" s="501"/>
      <c r="AS570" s="501"/>
      <c r="AT570" s="501"/>
    </row>
    <row r="571" spans="1:46" ht="15.75" customHeight="1">
      <c r="A571" s="501"/>
      <c r="B571" s="736"/>
      <c r="C571" s="501"/>
      <c r="D571" s="501"/>
      <c r="E571" s="501"/>
      <c r="F571" s="501"/>
      <c r="G571" s="501"/>
      <c r="H571" s="501"/>
      <c r="I571" s="501"/>
      <c r="J571" s="501"/>
      <c r="K571" s="501"/>
      <c r="L571" s="501"/>
      <c r="M571" s="501"/>
      <c r="N571" s="501"/>
      <c r="O571" s="501"/>
      <c r="P571" s="501"/>
      <c r="Q571" s="501"/>
      <c r="R571" s="501"/>
      <c r="S571" s="501"/>
      <c r="T571" s="501"/>
      <c r="U571" s="501"/>
      <c r="V571" s="501"/>
      <c r="W571" s="501"/>
      <c r="X571" s="501"/>
      <c r="Y571" s="501"/>
      <c r="Z571" s="501"/>
      <c r="AA571" s="501"/>
      <c r="AB571" s="501"/>
      <c r="AC571" s="501"/>
      <c r="AD571" s="501"/>
      <c r="AE571" s="501"/>
      <c r="AF571" s="501"/>
      <c r="AG571" s="501"/>
      <c r="AH571" s="501"/>
      <c r="AI571" s="501"/>
      <c r="AJ571" s="501"/>
      <c r="AK571" s="501"/>
      <c r="AL571" s="501"/>
      <c r="AM571" s="501"/>
      <c r="AN571" s="501"/>
      <c r="AO571" s="501"/>
      <c r="AP571" s="501"/>
      <c r="AQ571" s="501"/>
      <c r="AR571" s="501"/>
      <c r="AS571" s="501"/>
      <c r="AT571" s="501"/>
    </row>
    <row r="572" spans="1:46" ht="15.75" customHeight="1">
      <c r="A572" s="501"/>
      <c r="B572" s="736"/>
      <c r="C572" s="501"/>
      <c r="D572" s="501"/>
      <c r="E572" s="501"/>
      <c r="F572" s="501"/>
      <c r="G572" s="501"/>
      <c r="H572" s="501"/>
      <c r="I572" s="501"/>
      <c r="J572" s="501"/>
      <c r="K572" s="501"/>
      <c r="L572" s="501"/>
      <c r="M572" s="501"/>
      <c r="N572" s="501"/>
      <c r="O572" s="501"/>
      <c r="P572" s="501"/>
      <c r="Q572" s="501"/>
      <c r="R572" s="501"/>
      <c r="S572" s="501"/>
      <c r="T572" s="501"/>
      <c r="U572" s="501"/>
      <c r="V572" s="501"/>
      <c r="W572" s="501"/>
      <c r="X572" s="501"/>
      <c r="Y572" s="501"/>
      <c r="Z572" s="501"/>
      <c r="AA572" s="501"/>
      <c r="AB572" s="501"/>
      <c r="AC572" s="501"/>
      <c r="AD572" s="501"/>
      <c r="AE572" s="501"/>
      <c r="AF572" s="501"/>
      <c r="AG572" s="501"/>
      <c r="AH572" s="501"/>
      <c r="AI572" s="501"/>
      <c r="AJ572" s="501"/>
      <c r="AK572" s="501"/>
      <c r="AL572" s="501"/>
      <c r="AM572" s="501"/>
      <c r="AN572" s="501"/>
      <c r="AO572" s="501"/>
      <c r="AP572" s="501"/>
      <c r="AQ572" s="501"/>
      <c r="AR572" s="501"/>
      <c r="AS572" s="501"/>
      <c r="AT572" s="501"/>
    </row>
    <row r="573" spans="1:46" ht="15.75" customHeight="1">
      <c r="A573" s="501"/>
      <c r="B573" s="736"/>
      <c r="C573" s="501"/>
      <c r="D573" s="501"/>
      <c r="E573" s="501"/>
      <c r="F573" s="501"/>
      <c r="G573" s="501"/>
      <c r="H573" s="501"/>
      <c r="I573" s="501"/>
      <c r="J573" s="501"/>
      <c r="K573" s="501"/>
      <c r="L573" s="501"/>
      <c r="M573" s="501"/>
      <c r="N573" s="501"/>
      <c r="O573" s="501"/>
      <c r="P573" s="501"/>
      <c r="Q573" s="501"/>
      <c r="R573" s="501"/>
      <c r="S573" s="501"/>
      <c r="T573" s="501"/>
      <c r="U573" s="501"/>
      <c r="V573" s="501"/>
      <c r="W573" s="501"/>
      <c r="X573" s="501"/>
      <c r="Y573" s="501"/>
      <c r="Z573" s="501"/>
      <c r="AA573" s="501"/>
      <c r="AB573" s="501"/>
      <c r="AC573" s="501"/>
      <c r="AD573" s="501"/>
      <c r="AE573" s="501"/>
      <c r="AF573" s="501"/>
      <c r="AG573" s="501"/>
      <c r="AH573" s="501"/>
      <c r="AI573" s="501"/>
      <c r="AJ573" s="501"/>
      <c r="AK573" s="501"/>
      <c r="AL573" s="501"/>
      <c r="AM573" s="501"/>
      <c r="AN573" s="501"/>
      <c r="AO573" s="501"/>
      <c r="AP573" s="501"/>
      <c r="AQ573" s="501"/>
      <c r="AR573" s="501"/>
      <c r="AS573" s="501"/>
      <c r="AT573" s="501"/>
    </row>
    <row r="574" spans="1:46" ht="15.75" customHeight="1">
      <c r="A574" s="501"/>
      <c r="B574" s="736"/>
      <c r="C574" s="501"/>
      <c r="D574" s="501"/>
      <c r="E574" s="501"/>
      <c r="F574" s="501"/>
      <c r="G574" s="501"/>
      <c r="H574" s="501"/>
      <c r="I574" s="501"/>
      <c r="J574" s="501"/>
      <c r="K574" s="501"/>
      <c r="L574" s="501"/>
      <c r="M574" s="501"/>
      <c r="N574" s="501"/>
      <c r="O574" s="501"/>
      <c r="P574" s="501"/>
      <c r="Q574" s="501"/>
      <c r="R574" s="501"/>
      <c r="S574" s="501"/>
      <c r="T574" s="501"/>
      <c r="U574" s="501"/>
      <c r="V574" s="501"/>
      <c r="W574" s="501"/>
      <c r="X574" s="501"/>
      <c r="Y574" s="501"/>
      <c r="Z574" s="501"/>
      <c r="AA574" s="501"/>
      <c r="AB574" s="501"/>
      <c r="AC574" s="501"/>
      <c r="AD574" s="501"/>
      <c r="AE574" s="501"/>
      <c r="AF574" s="501"/>
      <c r="AG574" s="501"/>
      <c r="AH574" s="501"/>
      <c r="AI574" s="501"/>
      <c r="AJ574" s="501"/>
      <c r="AK574" s="501"/>
      <c r="AL574" s="501"/>
      <c r="AM574" s="501"/>
      <c r="AN574" s="501"/>
      <c r="AO574" s="501"/>
      <c r="AP574" s="501"/>
      <c r="AQ574" s="501"/>
      <c r="AR574" s="501"/>
      <c r="AS574" s="501"/>
      <c r="AT574" s="501"/>
    </row>
    <row r="575" spans="1:46" ht="15.75" customHeight="1">
      <c r="A575" s="501"/>
      <c r="B575" s="736"/>
      <c r="C575" s="501"/>
      <c r="D575" s="501"/>
      <c r="E575" s="501"/>
      <c r="F575" s="501"/>
      <c r="G575" s="501"/>
      <c r="H575" s="501"/>
      <c r="I575" s="501"/>
      <c r="J575" s="501"/>
      <c r="K575" s="501"/>
      <c r="L575" s="501"/>
      <c r="M575" s="501"/>
      <c r="N575" s="501"/>
      <c r="O575" s="501"/>
      <c r="P575" s="501"/>
      <c r="Q575" s="501"/>
      <c r="R575" s="501"/>
      <c r="S575" s="501"/>
      <c r="T575" s="501"/>
      <c r="U575" s="501"/>
      <c r="V575" s="501"/>
      <c r="W575" s="501"/>
      <c r="X575" s="501"/>
      <c r="Y575" s="501"/>
      <c r="Z575" s="501"/>
      <c r="AA575" s="501"/>
      <c r="AB575" s="501"/>
      <c r="AC575" s="501"/>
      <c r="AD575" s="501"/>
      <c r="AE575" s="501"/>
      <c r="AF575" s="501"/>
      <c r="AG575" s="501"/>
      <c r="AH575" s="501"/>
      <c r="AI575" s="501"/>
      <c r="AJ575" s="501"/>
      <c r="AK575" s="501"/>
      <c r="AL575" s="501"/>
      <c r="AM575" s="501"/>
      <c r="AN575" s="501"/>
      <c r="AO575" s="501"/>
      <c r="AP575" s="501"/>
      <c r="AQ575" s="501"/>
      <c r="AR575" s="501"/>
      <c r="AS575" s="501"/>
      <c r="AT575" s="501"/>
    </row>
    <row r="576" spans="1:46" ht="15.75" customHeight="1">
      <c r="A576" s="501"/>
      <c r="B576" s="736"/>
      <c r="C576" s="501"/>
      <c r="D576" s="501"/>
      <c r="E576" s="501"/>
      <c r="F576" s="501"/>
      <c r="G576" s="501"/>
      <c r="H576" s="501"/>
      <c r="I576" s="501"/>
      <c r="J576" s="501"/>
      <c r="K576" s="501"/>
      <c r="L576" s="501"/>
      <c r="M576" s="501"/>
      <c r="N576" s="501"/>
      <c r="O576" s="501"/>
      <c r="P576" s="501"/>
      <c r="Q576" s="501"/>
      <c r="R576" s="501"/>
      <c r="S576" s="501"/>
      <c r="T576" s="501"/>
      <c r="U576" s="501"/>
      <c r="V576" s="501"/>
      <c r="W576" s="501"/>
      <c r="X576" s="501"/>
      <c r="Y576" s="501"/>
      <c r="Z576" s="501"/>
      <c r="AA576" s="501"/>
      <c r="AB576" s="501"/>
      <c r="AC576" s="501"/>
      <c r="AD576" s="501"/>
      <c r="AE576" s="501"/>
      <c r="AF576" s="501"/>
      <c r="AG576" s="501"/>
      <c r="AH576" s="501"/>
      <c r="AI576" s="501"/>
      <c r="AJ576" s="501"/>
      <c r="AK576" s="501"/>
      <c r="AL576" s="501"/>
      <c r="AM576" s="501"/>
      <c r="AN576" s="501"/>
      <c r="AO576" s="501"/>
      <c r="AP576" s="501"/>
      <c r="AQ576" s="501"/>
      <c r="AR576" s="501"/>
      <c r="AS576" s="501"/>
      <c r="AT576" s="501"/>
    </row>
    <row r="577" spans="1:46" ht="15.75" customHeight="1">
      <c r="A577" s="501"/>
      <c r="B577" s="736"/>
      <c r="C577" s="501"/>
      <c r="D577" s="501"/>
      <c r="E577" s="501"/>
      <c r="F577" s="501"/>
      <c r="G577" s="501"/>
      <c r="H577" s="501"/>
      <c r="I577" s="501"/>
      <c r="J577" s="501"/>
      <c r="K577" s="501"/>
      <c r="L577" s="501"/>
      <c r="M577" s="501"/>
      <c r="N577" s="501"/>
      <c r="O577" s="501"/>
      <c r="P577" s="501"/>
      <c r="Q577" s="501"/>
      <c r="R577" s="501"/>
      <c r="S577" s="501"/>
      <c r="T577" s="501"/>
      <c r="U577" s="501"/>
      <c r="V577" s="501"/>
      <c r="W577" s="501"/>
      <c r="X577" s="501"/>
      <c r="Y577" s="501"/>
      <c r="Z577" s="501"/>
      <c r="AA577" s="501"/>
      <c r="AB577" s="501"/>
      <c r="AC577" s="501"/>
      <c r="AD577" s="501"/>
      <c r="AE577" s="501"/>
      <c r="AF577" s="501"/>
      <c r="AG577" s="501"/>
      <c r="AH577" s="501"/>
      <c r="AI577" s="501"/>
      <c r="AJ577" s="501"/>
      <c r="AK577" s="501"/>
      <c r="AL577" s="501"/>
      <c r="AM577" s="501"/>
      <c r="AN577" s="501"/>
      <c r="AO577" s="501"/>
      <c r="AP577" s="501"/>
      <c r="AQ577" s="501"/>
      <c r="AR577" s="501"/>
      <c r="AS577" s="501"/>
      <c r="AT577" s="501"/>
    </row>
    <row r="578" spans="1:46" ht="15.75" customHeight="1">
      <c r="A578" s="501"/>
      <c r="B578" s="736"/>
      <c r="C578" s="501"/>
      <c r="D578" s="501"/>
      <c r="E578" s="501"/>
      <c r="F578" s="501"/>
      <c r="G578" s="501"/>
      <c r="H578" s="501"/>
      <c r="I578" s="501"/>
      <c r="J578" s="501"/>
      <c r="K578" s="501"/>
      <c r="L578" s="501"/>
      <c r="M578" s="501"/>
      <c r="N578" s="501"/>
      <c r="O578" s="501"/>
      <c r="P578" s="501"/>
      <c r="Q578" s="501"/>
      <c r="R578" s="501"/>
      <c r="S578" s="501"/>
      <c r="T578" s="501"/>
      <c r="U578" s="501"/>
      <c r="V578" s="501"/>
      <c r="W578" s="501"/>
      <c r="X578" s="501"/>
      <c r="Y578" s="501"/>
      <c r="Z578" s="501"/>
      <c r="AA578" s="501"/>
      <c r="AB578" s="501"/>
      <c r="AC578" s="501"/>
      <c r="AD578" s="501"/>
      <c r="AE578" s="501"/>
      <c r="AF578" s="501"/>
      <c r="AG578" s="501"/>
      <c r="AH578" s="501"/>
      <c r="AI578" s="501"/>
      <c r="AJ578" s="501"/>
      <c r="AK578" s="501"/>
      <c r="AL578" s="501"/>
      <c r="AM578" s="501"/>
      <c r="AN578" s="501"/>
      <c r="AO578" s="501"/>
      <c r="AP578" s="501"/>
      <c r="AQ578" s="501"/>
      <c r="AR578" s="501"/>
      <c r="AS578" s="501"/>
      <c r="AT578" s="501"/>
    </row>
    <row r="579" spans="1:46" ht="15.75" customHeight="1">
      <c r="A579" s="501"/>
      <c r="B579" s="736"/>
      <c r="C579" s="501"/>
      <c r="D579" s="501"/>
      <c r="E579" s="501"/>
      <c r="F579" s="501"/>
      <c r="G579" s="501"/>
      <c r="H579" s="501"/>
      <c r="I579" s="501"/>
      <c r="J579" s="501"/>
      <c r="K579" s="501"/>
      <c r="L579" s="501"/>
      <c r="M579" s="501"/>
      <c r="N579" s="501"/>
      <c r="O579" s="501"/>
      <c r="P579" s="501"/>
      <c r="Q579" s="501"/>
      <c r="R579" s="501"/>
      <c r="S579" s="501"/>
      <c r="T579" s="501"/>
      <c r="U579" s="501"/>
      <c r="V579" s="501"/>
      <c r="W579" s="501"/>
      <c r="X579" s="501"/>
      <c r="Y579" s="501"/>
      <c r="Z579" s="501"/>
      <c r="AA579" s="501"/>
      <c r="AB579" s="501"/>
      <c r="AC579" s="501"/>
      <c r="AD579" s="501"/>
      <c r="AE579" s="501"/>
      <c r="AF579" s="501"/>
      <c r="AG579" s="501"/>
      <c r="AH579" s="501"/>
      <c r="AI579" s="501"/>
      <c r="AJ579" s="501"/>
      <c r="AK579" s="501"/>
      <c r="AL579" s="501"/>
      <c r="AM579" s="501"/>
      <c r="AN579" s="501"/>
      <c r="AO579" s="501"/>
      <c r="AP579" s="501"/>
      <c r="AQ579" s="501"/>
      <c r="AR579" s="501"/>
      <c r="AS579" s="501"/>
      <c r="AT579" s="501"/>
    </row>
    <row r="580" spans="1:46" ht="15.75" customHeight="1">
      <c r="A580" s="501"/>
      <c r="B580" s="736"/>
      <c r="C580" s="501"/>
      <c r="D580" s="501"/>
      <c r="E580" s="501"/>
      <c r="F580" s="501"/>
      <c r="G580" s="501"/>
      <c r="H580" s="501"/>
      <c r="I580" s="501"/>
      <c r="J580" s="501"/>
      <c r="K580" s="501"/>
      <c r="L580" s="501"/>
      <c r="M580" s="501"/>
      <c r="N580" s="501"/>
      <c r="O580" s="501"/>
      <c r="P580" s="501"/>
      <c r="Q580" s="501"/>
      <c r="R580" s="501"/>
      <c r="S580" s="501"/>
      <c r="T580" s="501"/>
      <c r="U580" s="501"/>
      <c r="V580" s="501"/>
      <c r="W580" s="501"/>
      <c r="X580" s="501"/>
      <c r="Y580" s="501"/>
      <c r="Z580" s="501"/>
      <c r="AA580" s="501"/>
      <c r="AB580" s="501"/>
      <c r="AC580" s="501"/>
      <c r="AD580" s="501"/>
      <c r="AE580" s="501"/>
      <c r="AF580" s="501"/>
      <c r="AG580" s="501"/>
      <c r="AH580" s="501"/>
      <c r="AI580" s="501"/>
      <c r="AJ580" s="501"/>
      <c r="AK580" s="501"/>
      <c r="AL580" s="501"/>
      <c r="AM580" s="501"/>
      <c r="AN580" s="501"/>
      <c r="AO580" s="501"/>
      <c r="AP580" s="501"/>
      <c r="AQ580" s="501"/>
      <c r="AR580" s="501"/>
      <c r="AS580" s="501"/>
      <c r="AT580" s="501"/>
    </row>
    <row r="581" spans="1:46" ht="15.75" customHeight="1">
      <c r="A581" s="501"/>
      <c r="B581" s="736"/>
      <c r="C581" s="501"/>
      <c r="D581" s="501"/>
      <c r="E581" s="501"/>
      <c r="F581" s="501"/>
      <c r="G581" s="501"/>
      <c r="H581" s="501"/>
      <c r="I581" s="501"/>
      <c r="J581" s="501"/>
      <c r="K581" s="501"/>
      <c r="L581" s="501"/>
      <c r="M581" s="501"/>
      <c r="N581" s="501"/>
      <c r="O581" s="501"/>
      <c r="P581" s="501"/>
      <c r="Q581" s="501"/>
      <c r="R581" s="501"/>
      <c r="S581" s="501"/>
      <c r="T581" s="501"/>
      <c r="U581" s="501"/>
      <c r="V581" s="501"/>
      <c r="W581" s="501"/>
      <c r="X581" s="501"/>
      <c r="Y581" s="501"/>
      <c r="Z581" s="501"/>
      <c r="AA581" s="501"/>
      <c r="AB581" s="501"/>
      <c r="AC581" s="501"/>
      <c r="AD581" s="501"/>
      <c r="AE581" s="501"/>
      <c r="AF581" s="501"/>
      <c r="AG581" s="501"/>
      <c r="AH581" s="501"/>
      <c r="AI581" s="501"/>
      <c r="AJ581" s="501"/>
      <c r="AK581" s="501"/>
      <c r="AL581" s="501"/>
      <c r="AM581" s="501"/>
      <c r="AN581" s="501"/>
      <c r="AO581" s="501"/>
      <c r="AP581" s="501"/>
      <c r="AQ581" s="501"/>
      <c r="AR581" s="501"/>
      <c r="AS581" s="501"/>
      <c r="AT581" s="501"/>
    </row>
    <row r="582" spans="1:46" ht="15.75" customHeight="1">
      <c r="A582" s="501"/>
      <c r="B582" s="736"/>
      <c r="C582" s="501"/>
      <c r="D582" s="501"/>
      <c r="E582" s="501"/>
      <c r="F582" s="501"/>
      <c r="G582" s="501"/>
      <c r="H582" s="501"/>
      <c r="I582" s="501"/>
      <c r="J582" s="501"/>
      <c r="K582" s="501"/>
      <c r="L582" s="501"/>
      <c r="M582" s="501"/>
      <c r="N582" s="501"/>
      <c r="O582" s="501"/>
      <c r="P582" s="501"/>
      <c r="Q582" s="501"/>
      <c r="R582" s="501"/>
      <c r="S582" s="501"/>
      <c r="T582" s="501"/>
      <c r="U582" s="501"/>
      <c r="V582" s="501"/>
      <c r="W582" s="501"/>
      <c r="X582" s="501"/>
      <c r="Y582" s="501"/>
      <c r="Z582" s="501"/>
      <c r="AA582" s="501"/>
      <c r="AB582" s="501"/>
      <c r="AC582" s="501"/>
      <c r="AD582" s="501"/>
      <c r="AE582" s="501"/>
      <c r="AF582" s="501"/>
      <c r="AG582" s="501"/>
      <c r="AH582" s="501"/>
      <c r="AI582" s="501"/>
      <c r="AJ582" s="501"/>
      <c r="AK582" s="501"/>
      <c r="AL582" s="501"/>
      <c r="AM582" s="501"/>
      <c r="AN582" s="501"/>
      <c r="AO582" s="501"/>
      <c r="AP582" s="501"/>
      <c r="AQ582" s="501"/>
      <c r="AR582" s="501"/>
      <c r="AS582" s="501"/>
      <c r="AT582" s="501"/>
    </row>
    <row r="583" spans="1:46" ht="15.75" customHeight="1">
      <c r="A583" s="501"/>
      <c r="B583" s="736"/>
      <c r="C583" s="501"/>
      <c r="D583" s="501"/>
      <c r="E583" s="501"/>
      <c r="F583" s="501"/>
      <c r="G583" s="501"/>
      <c r="H583" s="501"/>
      <c r="I583" s="501"/>
      <c r="J583" s="501"/>
      <c r="K583" s="501"/>
      <c r="L583" s="501"/>
      <c r="M583" s="501"/>
      <c r="N583" s="501"/>
      <c r="O583" s="501"/>
      <c r="P583" s="501"/>
      <c r="Q583" s="501"/>
      <c r="R583" s="501"/>
      <c r="S583" s="501"/>
      <c r="T583" s="501"/>
      <c r="U583" s="501"/>
      <c r="V583" s="501"/>
      <c r="W583" s="501"/>
      <c r="X583" s="501"/>
      <c r="Y583" s="501"/>
      <c r="Z583" s="501"/>
      <c r="AA583" s="501"/>
      <c r="AB583" s="501"/>
      <c r="AC583" s="501"/>
      <c r="AD583" s="501"/>
      <c r="AE583" s="501"/>
      <c r="AF583" s="501"/>
      <c r="AG583" s="501"/>
      <c r="AH583" s="501"/>
      <c r="AI583" s="501"/>
      <c r="AJ583" s="501"/>
      <c r="AK583" s="501"/>
      <c r="AL583" s="501"/>
      <c r="AM583" s="501"/>
      <c r="AN583" s="501"/>
      <c r="AO583" s="501"/>
      <c r="AP583" s="501"/>
      <c r="AQ583" s="501"/>
      <c r="AR583" s="501"/>
      <c r="AS583" s="501"/>
      <c r="AT583" s="501"/>
    </row>
    <row r="584" spans="1:46" ht="15.75" customHeight="1">
      <c r="A584" s="501"/>
      <c r="B584" s="736"/>
      <c r="C584" s="501"/>
      <c r="D584" s="501"/>
      <c r="E584" s="501"/>
      <c r="F584" s="501"/>
      <c r="G584" s="501"/>
      <c r="H584" s="501"/>
      <c r="I584" s="501"/>
      <c r="J584" s="501"/>
      <c r="K584" s="501"/>
      <c r="L584" s="501"/>
      <c r="M584" s="501"/>
      <c r="N584" s="501"/>
      <c r="O584" s="501"/>
      <c r="P584" s="501"/>
      <c r="Q584" s="501"/>
      <c r="R584" s="501"/>
      <c r="S584" s="501"/>
      <c r="T584" s="501"/>
      <c r="U584" s="501"/>
      <c r="V584" s="501"/>
      <c r="W584" s="501"/>
      <c r="X584" s="501"/>
      <c r="Y584" s="501"/>
      <c r="Z584" s="501"/>
      <c r="AA584" s="501"/>
      <c r="AB584" s="501"/>
      <c r="AC584" s="501"/>
      <c r="AD584" s="501"/>
      <c r="AE584" s="501"/>
      <c r="AF584" s="501"/>
      <c r="AG584" s="501"/>
      <c r="AH584" s="501"/>
      <c r="AI584" s="501"/>
      <c r="AJ584" s="501"/>
      <c r="AK584" s="501"/>
      <c r="AL584" s="501"/>
      <c r="AM584" s="501"/>
      <c r="AN584" s="501"/>
      <c r="AO584" s="501"/>
      <c r="AP584" s="501"/>
      <c r="AQ584" s="501"/>
      <c r="AR584" s="501"/>
      <c r="AS584" s="501"/>
      <c r="AT584" s="501"/>
    </row>
    <row r="585" spans="1:46" ht="15.75" customHeight="1">
      <c r="A585" s="501"/>
      <c r="B585" s="736"/>
      <c r="C585" s="501"/>
      <c r="D585" s="501"/>
      <c r="E585" s="501"/>
      <c r="F585" s="501"/>
      <c r="G585" s="501"/>
      <c r="H585" s="501"/>
      <c r="I585" s="501"/>
      <c r="J585" s="501"/>
      <c r="K585" s="501"/>
      <c r="L585" s="501"/>
      <c r="M585" s="501"/>
      <c r="N585" s="501"/>
      <c r="O585" s="501"/>
      <c r="P585" s="501"/>
      <c r="Q585" s="501"/>
      <c r="R585" s="501"/>
      <c r="S585" s="501"/>
      <c r="T585" s="501"/>
      <c r="U585" s="501"/>
      <c r="V585" s="501"/>
      <c r="W585" s="501"/>
      <c r="X585" s="501"/>
      <c r="Y585" s="501"/>
      <c r="Z585" s="501"/>
      <c r="AA585" s="501"/>
      <c r="AB585" s="501"/>
      <c r="AC585" s="501"/>
      <c r="AD585" s="501"/>
      <c r="AE585" s="501"/>
      <c r="AF585" s="501"/>
      <c r="AG585" s="501"/>
      <c r="AH585" s="501"/>
      <c r="AI585" s="501"/>
      <c r="AJ585" s="501"/>
      <c r="AK585" s="501"/>
      <c r="AL585" s="501"/>
      <c r="AM585" s="501"/>
      <c r="AN585" s="501"/>
      <c r="AO585" s="501"/>
      <c r="AP585" s="501"/>
      <c r="AQ585" s="501"/>
      <c r="AR585" s="501"/>
      <c r="AS585" s="501"/>
      <c r="AT585" s="501"/>
    </row>
    <row r="586" spans="1:46" ht="15.75" customHeight="1">
      <c r="A586" s="501"/>
      <c r="B586" s="736"/>
      <c r="C586" s="501"/>
      <c r="D586" s="501"/>
      <c r="E586" s="501"/>
      <c r="F586" s="501"/>
      <c r="G586" s="501"/>
      <c r="H586" s="501"/>
      <c r="I586" s="501"/>
      <c r="J586" s="501"/>
      <c r="K586" s="501"/>
      <c r="L586" s="501"/>
      <c r="M586" s="501"/>
      <c r="N586" s="501"/>
      <c r="O586" s="501"/>
      <c r="P586" s="501"/>
      <c r="Q586" s="501"/>
      <c r="R586" s="501"/>
      <c r="S586" s="501"/>
      <c r="T586" s="501"/>
      <c r="U586" s="501"/>
      <c r="V586" s="501"/>
      <c r="W586" s="501"/>
      <c r="X586" s="501"/>
      <c r="Y586" s="501"/>
      <c r="Z586" s="501"/>
      <c r="AA586" s="501"/>
      <c r="AB586" s="501"/>
      <c r="AC586" s="501"/>
      <c r="AD586" s="501"/>
      <c r="AE586" s="501"/>
      <c r="AF586" s="501"/>
      <c r="AG586" s="501"/>
      <c r="AH586" s="501"/>
      <c r="AI586" s="501"/>
      <c r="AJ586" s="501"/>
      <c r="AK586" s="501"/>
      <c r="AL586" s="501"/>
      <c r="AM586" s="501"/>
      <c r="AN586" s="501"/>
      <c r="AO586" s="501"/>
      <c r="AP586" s="501"/>
      <c r="AQ586" s="501"/>
      <c r="AR586" s="501"/>
      <c r="AS586" s="501"/>
      <c r="AT586" s="501"/>
    </row>
    <row r="587" spans="1:46" ht="15.75" customHeight="1">
      <c r="A587" s="501"/>
      <c r="B587" s="736"/>
      <c r="C587" s="501"/>
      <c r="D587" s="501"/>
      <c r="E587" s="501"/>
      <c r="F587" s="501"/>
      <c r="G587" s="501"/>
      <c r="H587" s="501"/>
      <c r="I587" s="501"/>
      <c r="J587" s="501"/>
      <c r="K587" s="501"/>
      <c r="L587" s="501"/>
      <c r="M587" s="501"/>
      <c r="N587" s="501"/>
      <c r="O587" s="501"/>
      <c r="P587" s="501"/>
      <c r="Q587" s="501"/>
      <c r="R587" s="501"/>
      <c r="S587" s="501"/>
      <c r="T587" s="501"/>
      <c r="U587" s="501"/>
      <c r="V587" s="501"/>
      <c r="W587" s="501"/>
      <c r="X587" s="501"/>
      <c r="Y587" s="501"/>
      <c r="Z587" s="501"/>
      <c r="AA587" s="501"/>
      <c r="AB587" s="501"/>
      <c r="AC587" s="501"/>
      <c r="AD587" s="501"/>
      <c r="AE587" s="501"/>
      <c r="AF587" s="501"/>
      <c r="AG587" s="501"/>
      <c r="AH587" s="501"/>
      <c r="AI587" s="501"/>
      <c r="AJ587" s="501"/>
      <c r="AK587" s="501"/>
      <c r="AL587" s="501"/>
      <c r="AM587" s="501"/>
      <c r="AN587" s="501"/>
      <c r="AO587" s="501"/>
      <c r="AP587" s="501"/>
      <c r="AQ587" s="501"/>
      <c r="AR587" s="501"/>
      <c r="AS587" s="501"/>
      <c r="AT587" s="501"/>
    </row>
    <row r="588" spans="1:46" ht="15.75" customHeight="1">
      <c r="A588" s="501"/>
      <c r="B588" s="736"/>
      <c r="C588" s="501"/>
      <c r="D588" s="501"/>
      <c r="E588" s="501"/>
      <c r="F588" s="501"/>
      <c r="G588" s="501"/>
      <c r="H588" s="501"/>
      <c r="I588" s="501"/>
      <c r="J588" s="501"/>
      <c r="K588" s="501"/>
      <c r="L588" s="501"/>
      <c r="M588" s="501"/>
      <c r="N588" s="501"/>
      <c r="O588" s="501"/>
      <c r="P588" s="501"/>
      <c r="Q588" s="501"/>
      <c r="R588" s="501"/>
      <c r="S588" s="501"/>
      <c r="T588" s="501"/>
      <c r="U588" s="501"/>
      <c r="V588" s="501"/>
      <c r="W588" s="501"/>
      <c r="X588" s="501"/>
      <c r="Y588" s="501"/>
      <c r="Z588" s="501"/>
      <c r="AA588" s="501"/>
      <c r="AB588" s="501"/>
      <c r="AC588" s="501"/>
      <c r="AD588" s="501"/>
      <c r="AE588" s="501"/>
      <c r="AF588" s="501"/>
      <c r="AG588" s="501"/>
      <c r="AH588" s="501"/>
      <c r="AI588" s="501"/>
      <c r="AJ588" s="501"/>
      <c r="AK588" s="501"/>
      <c r="AL588" s="501"/>
      <c r="AM588" s="501"/>
      <c r="AN588" s="501"/>
      <c r="AO588" s="501"/>
      <c r="AP588" s="501"/>
      <c r="AQ588" s="501"/>
      <c r="AR588" s="501"/>
      <c r="AS588" s="501"/>
      <c r="AT588" s="501"/>
    </row>
    <row r="589" spans="1:46" ht="15.75" customHeight="1">
      <c r="A589" s="501"/>
      <c r="B589" s="736"/>
      <c r="C589" s="501"/>
      <c r="D589" s="501"/>
      <c r="E589" s="501"/>
      <c r="F589" s="501"/>
      <c r="G589" s="501"/>
      <c r="H589" s="501"/>
      <c r="I589" s="501"/>
      <c r="J589" s="501"/>
      <c r="K589" s="501"/>
      <c r="L589" s="501"/>
      <c r="M589" s="501"/>
      <c r="N589" s="501"/>
      <c r="O589" s="501"/>
      <c r="P589" s="501"/>
      <c r="Q589" s="501"/>
      <c r="R589" s="501"/>
      <c r="S589" s="501"/>
      <c r="T589" s="501"/>
      <c r="U589" s="501"/>
      <c r="V589" s="501"/>
      <c r="W589" s="501"/>
      <c r="X589" s="501"/>
      <c r="Y589" s="501"/>
      <c r="Z589" s="501"/>
      <c r="AA589" s="501"/>
      <c r="AB589" s="501"/>
      <c r="AC589" s="501"/>
      <c r="AD589" s="501"/>
      <c r="AE589" s="501"/>
      <c r="AF589" s="501"/>
      <c r="AG589" s="501"/>
      <c r="AH589" s="501"/>
      <c r="AI589" s="501"/>
      <c r="AJ589" s="501"/>
      <c r="AK589" s="501"/>
      <c r="AL589" s="501"/>
      <c r="AM589" s="501"/>
      <c r="AN589" s="501"/>
      <c r="AO589" s="501"/>
      <c r="AP589" s="501"/>
      <c r="AQ589" s="501"/>
      <c r="AR589" s="501"/>
      <c r="AS589" s="501"/>
      <c r="AT589" s="501"/>
    </row>
    <row r="590" spans="1:46" ht="15.75" customHeight="1">
      <c r="A590" s="501"/>
      <c r="B590" s="736"/>
      <c r="C590" s="501"/>
      <c r="D590" s="501"/>
      <c r="E590" s="501"/>
      <c r="F590" s="501"/>
      <c r="G590" s="501"/>
      <c r="H590" s="501"/>
      <c r="I590" s="501"/>
      <c r="J590" s="501"/>
      <c r="K590" s="501"/>
      <c r="L590" s="501"/>
      <c r="M590" s="501"/>
      <c r="N590" s="501"/>
      <c r="O590" s="501"/>
      <c r="P590" s="501"/>
      <c r="Q590" s="501"/>
      <c r="R590" s="501"/>
      <c r="S590" s="501"/>
      <c r="T590" s="501"/>
      <c r="U590" s="501"/>
      <c r="V590" s="501"/>
      <c r="W590" s="501"/>
      <c r="X590" s="501"/>
      <c r="Y590" s="501"/>
      <c r="Z590" s="501"/>
      <c r="AA590" s="501"/>
      <c r="AB590" s="501"/>
      <c r="AC590" s="501"/>
      <c r="AD590" s="501"/>
      <c r="AE590" s="501"/>
      <c r="AF590" s="501"/>
      <c r="AG590" s="501"/>
      <c r="AH590" s="501"/>
      <c r="AI590" s="501"/>
      <c r="AJ590" s="501"/>
      <c r="AK590" s="501"/>
      <c r="AL590" s="501"/>
      <c r="AM590" s="501"/>
      <c r="AN590" s="501"/>
      <c r="AO590" s="501"/>
      <c r="AP590" s="501"/>
      <c r="AQ590" s="501"/>
      <c r="AR590" s="501"/>
      <c r="AS590" s="501"/>
      <c r="AT590" s="501"/>
    </row>
    <row r="591" spans="1:46" ht="15.75" customHeight="1">
      <c r="A591" s="501"/>
      <c r="B591" s="736"/>
      <c r="C591" s="501"/>
      <c r="D591" s="501"/>
      <c r="E591" s="501"/>
      <c r="F591" s="501"/>
      <c r="G591" s="501"/>
      <c r="H591" s="501"/>
      <c r="I591" s="501"/>
      <c r="J591" s="501"/>
      <c r="K591" s="501"/>
      <c r="L591" s="501"/>
      <c r="M591" s="501"/>
      <c r="N591" s="501"/>
      <c r="O591" s="501"/>
      <c r="P591" s="501"/>
      <c r="Q591" s="501"/>
      <c r="R591" s="501"/>
      <c r="S591" s="501"/>
      <c r="T591" s="501"/>
      <c r="U591" s="501"/>
      <c r="V591" s="501"/>
      <c r="W591" s="501"/>
      <c r="X591" s="501"/>
      <c r="Y591" s="501"/>
      <c r="Z591" s="501"/>
      <c r="AA591" s="501"/>
      <c r="AB591" s="501"/>
      <c r="AC591" s="501"/>
      <c r="AD591" s="501"/>
      <c r="AE591" s="501"/>
      <c r="AF591" s="501"/>
      <c r="AG591" s="501"/>
      <c r="AH591" s="501"/>
      <c r="AI591" s="501"/>
      <c r="AJ591" s="501"/>
      <c r="AK591" s="501"/>
      <c r="AL591" s="501"/>
      <c r="AM591" s="501"/>
      <c r="AN591" s="501"/>
      <c r="AO591" s="501"/>
      <c r="AP591" s="501"/>
      <c r="AQ591" s="501"/>
      <c r="AR591" s="501"/>
      <c r="AS591" s="501"/>
      <c r="AT591" s="501"/>
    </row>
    <row r="592" spans="1:46" ht="15.75" customHeight="1">
      <c r="A592" s="501"/>
      <c r="B592" s="736"/>
      <c r="C592" s="501"/>
      <c r="D592" s="501"/>
      <c r="E592" s="501"/>
      <c r="F592" s="501"/>
      <c r="G592" s="501"/>
      <c r="H592" s="501"/>
      <c r="I592" s="501"/>
      <c r="J592" s="501"/>
      <c r="K592" s="501"/>
      <c r="L592" s="501"/>
      <c r="M592" s="501"/>
      <c r="N592" s="501"/>
      <c r="O592" s="501"/>
      <c r="P592" s="501"/>
      <c r="Q592" s="501"/>
      <c r="R592" s="501"/>
      <c r="S592" s="501"/>
      <c r="T592" s="501"/>
      <c r="U592" s="501"/>
      <c r="V592" s="501"/>
      <c r="W592" s="501"/>
      <c r="X592" s="501"/>
      <c r="Y592" s="501"/>
      <c r="Z592" s="501"/>
      <c r="AA592" s="501"/>
      <c r="AB592" s="501"/>
      <c r="AC592" s="501"/>
      <c r="AD592" s="501"/>
      <c r="AE592" s="501"/>
      <c r="AF592" s="501"/>
      <c r="AG592" s="501"/>
      <c r="AH592" s="501"/>
      <c r="AI592" s="501"/>
      <c r="AJ592" s="501"/>
      <c r="AK592" s="501"/>
      <c r="AL592" s="501"/>
      <c r="AM592" s="501"/>
      <c r="AN592" s="501"/>
      <c r="AO592" s="501"/>
      <c r="AP592" s="501"/>
      <c r="AQ592" s="501"/>
      <c r="AR592" s="501"/>
      <c r="AS592" s="501"/>
      <c r="AT592" s="501"/>
    </row>
    <row r="593" spans="1:46" ht="15.75" customHeight="1">
      <c r="A593" s="501"/>
      <c r="B593" s="736"/>
      <c r="C593" s="501"/>
      <c r="D593" s="501"/>
      <c r="E593" s="501"/>
      <c r="F593" s="501"/>
      <c r="G593" s="501"/>
      <c r="H593" s="501"/>
      <c r="I593" s="501"/>
      <c r="J593" s="501"/>
      <c r="K593" s="501"/>
      <c r="L593" s="501"/>
      <c r="M593" s="501"/>
      <c r="N593" s="501"/>
      <c r="O593" s="501"/>
      <c r="P593" s="501"/>
      <c r="Q593" s="501"/>
      <c r="R593" s="501"/>
      <c r="S593" s="501"/>
      <c r="T593" s="501"/>
      <c r="U593" s="501"/>
      <c r="V593" s="501"/>
      <c r="W593" s="501"/>
      <c r="X593" s="501"/>
      <c r="Y593" s="501"/>
      <c r="Z593" s="501"/>
      <c r="AA593" s="501"/>
      <c r="AB593" s="501"/>
      <c r="AC593" s="501"/>
      <c r="AD593" s="501"/>
      <c r="AE593" s="501"/>
      <c r="AF593" s="501"/>
      <c r="AG593" s="501"/>
      <c r="AH593" s="501"/>
      <c r="AI593" s="501"/>
      <c r="AJ593" s="501"/>
      <c r="AK593" s="501"/>
      <c r="AL593" s="501"/>
      <c r="AM593" s="501"/>
      <c r="AN593" s="501"/>
      <c r="AO593" s="501"/>
      <c r="AP593" s="501"/>
      <c r="AQ593" s="501"/>
      <c r="AR593" s="501"/>
      <c r="AS593" s="501"/>
      <c r="AT593" s="501"/>
    </row>
    <row r="594" spans="1:46" ht="15.75" customHeight="1">
      <c r="A594" s="501"/>
      <c r="B594" s="736"/>
      <c r="C594" s="501"/>
      <c r="D594" s="501"/>
      <c r="E594" s="501"/>
      <c r="F594" s="501"/>
      <c r="G594" s="501"/>
      <c r="H594" s="501"/>
      <c r="I594" s="501"/>
      <c r="J594" s="501"/>
      <c r="K594" s="501"/>
      <c r="L594" s="501"/>
      <c r="M594" s="501"/>
      <c r="N594" s="501"/>
      <c r="O594" s="501"/>
      <c r="P594" s="501"/>
      <c r="Q594" s="501"/>
      <c r="R594" s="501"/>
      <c r="S594" s="501"/>
      <c r="T594" s="501"/>
      <c r="U594" s="501"/>
      <c r="V594" s="501"/>
      <c r="W594" s="501"/>
      <c r="X594" s="501"/>
      <c r="Y594" s="501"/>
      <c r="Z594" s="501"/>
      <c r="AA594" s="501"/>
      <c r="AB594" s="501"/>
      <c r="AC594" s="501"/>
      <c r="AD594" s="501"/>
      <c r="AE594" s="501"/>
      <c r="AF594" s="501"/>
      <c r="AG594" s="501"/>
      <c r="AH594" s="501"/>
      <c r="AI594" s="501"/>
      <c r="AJ594" s="501"/>
      <c r="AK594" s="501"/>
      <c r="AL594" s="501"/>
      <c r="AM594" s="501"/>
      <c r="AN594" s="501"/>
      <c r="AO594" s="501"/>
      <c r="AP594" s="501"/>
      <c r="AQ594" s="501"/>
      <c r="AR594" s="501"/>
      <c r="AS594" s="501"/>
      <c r="AT594" s="501"/>
    </row>
    <row r="595" spans="1:46" ht="15.75" customHeight="1">
      <c r="A595" s="501"/>
      <c r="B595" s="736"/>
      <c r="C595" s="501"/>
      <c r="D595" s="501"/>
      <c r="E595" s="501"/>
      <c r="F595" s="501"/>
      <c r="G595" s="501"/>
      <c r="H595" s="501"/>
      <c r="I595" s="501"/>
      <c r="J595" s="501"/>
      <c r="K595" s="501"/>
      <c r="L595" s="501"/>
      <c r="M595" s="501"/>
      <c r="N595" s="501"/>
      <c r="O595" s="501"/>
      <c r="P595" s="501"/>
      <c r="Q595" s="501"/>
      <c r="R595" s="501"/>
      <c r="S595" s="501"/>
      <c r="T595" s="501"/>
      <c r="U595" s="501"/>
      <c r="V595" s="501"/>
      <c r="W595" s="501"/>
      <c r="X595" s="501"/>
      <c r="Y595" s="501"/>
      <c r="Z595" s="501"/>
      <c r="AA595" s="501"/>
      <c r="AB595" s="501"/>
      <c r="AC595" s="501"/>
      <c r="AD595" s="501"/>
      <c r="AE595" s="501"/>
      <c r="AF595" s="501"/>
      <c r="AG595" s="501"/>
      <c r="AH595" s="501"/>
      <c r="AI595" s="501"/>
      <c r="AJ595" s="501"/>
      <c r="AK595" s="501"/>
      <c r="AL595" s="501"/>
      <c r="AM595" s="501"/>
      <c r="AN595" s="501"/>
      <c r="AO595" s="501"/>
      <c r="AP595" s="501"/>
      <c r="AQ595" s="501"/>
      <c r="AR595" s="501"/>
      <c r="AS595" s="501"/>
      <c r="AT595" s="501"/>
    </row>
    <row r="596" spans="1:46" ht="15.75" customHeight="1">
      <c r="A596" s="501"/>
      <c r="B596" s="736"/>
      <c r="C596" s="501"/>
      <c r="D596" s="501"/>
      <c r="E596" s="501"/>
      <c r="F596" s="501"/>
      <c r="G596" s="501"/>
      <c r="H596" s="501"/>
      <c r="I596" s="501"/>
      <c r="J596" s="501"/>
      <c r="K596" s="501"/>
      <c r="L596" s="501"/>
      <c r="M596" s="501"/>
      <c r="N596" s="501"/>
      <c r="O596" s="501"/>
      <c r="P596" s="501"/>
      <c r="Q596" s="501"/>
      <c r="R596" s="501"/>
      <c r="S596" s="501"/>
      <c r="T596" s="501"/>
      <c r="U596" s="501"/>
      <c r="V596" s="501"/>
      <c r="W596" s="501"/>
      <c r="X596" s="501"/>
      <c r="Y596" s="501"/>
      <c r="Z596" s="501"/>
      <c r="AA596" s="501"/>
      <c r="AB596" s="501"/>
      <c r="AC596" s="501"/>
      <c r="AD596" s="501"/>
      <c r="AE596" s="501"/>
      <c r="AF596" s="501"/>
      <c r="AG596" s="501"/>
      <c r="AH596" s="501"/>
      <c r="AI596" s="501"/>
      <c r="AJ596" s="501"/>
      <c r="AK596" s="501"/>
      <c r="AL596" s="501"/>
      <c r="AM596" s="501"/>
      <c r="AN596" s="501"/>
      <c r="AO596" s="501"/>
      <c r="AP596" s="501"/>
      <c r="AQ596" s="501"/>
      <c r="AR596" s="501"/>
      <c r="AS596" s="501"/>
      <c r="AT596" s="501"/>
    </row>
    <row r="597" spans="1:46" ht="15.75" customHeight="1">
      <c r="A597" s="501"/>
      <c r="B597" s="736"/>
      <c r="C597" s="501"/>
      <c r="D597" s="501"/>
      <c r="E597" s="501"/>
      <c r="F597" s="501"/>
      <c r="G597" s="501"/>
      <c r="H597" s="501"/>
      <c r="I597" s="501"/>
      <c r="J597" s="501"/>
      <c r="K597" s="501"/>
      <c r="L597" s="501"/>
      <c r="M597" s="501"/>
      <c r="N597" s="501"/>
      <c r="O597" s="501"/>
      <c r="P597" s="501"/>
      <c r="Q597" s="501"/>
      <c r="R597" s="501"/>
      <c r="S597" s="501"/>
      <c r="T597" s="501"/>
      <c r="U597" s="501"/>
      <c r="V597" s="501"/>
      <c r="W597" s="501"/>
      <c r="X597" s="501"/>
      <c r="Y597" s="501"/>
      <c r="Z597" s="501"/>
      <c r="AA597" s="501"/>
      <c r="AB597" s="501"/>
      <c r="AC597" s="501"/>
      <c r="AD597" s="501"/>
      <c r="AE597" s="501"/>
      <c r="AF597" s="501"/>
      <c r="AG597" s="501"/>
      <c r="AH597" s="501"/>
      <c r="AI597" s="501"/>
      <c r="AJ597" s="501"/>
      <c r="AK597" s="501"/>
      <c r="AL597" s="501"/>
      <c r="AM597" s="501"/>
      <c r="AN597" s="501"/>
      <c r="AO597" s="501"/>
      <c r="AP597" s="501"/>
      <c r="AQ597" s="501"/>
      <c r="AR597" s="501"/>
      <c r="AS597" s="501"/>
      <c r="AT597" s="501"/>
    </row>
    <row r="598" spans="1:46" ht="15.75" customHeight="1">
      <c r="A598" s="501"/>
      <c r="B598" s="736"/>
      <c r="C598" s="501"/>
      <c r="D598" s="501"/>
      <c r="E598" s="501"/>
      <c r="F598" s="501"/>
      <c r="G598" s="501"/>
      <c r="H598" s="501"/>
      <c r="I598" s="501"/>
      <c r="J598" s="501"/>
      <c r="K598" s="501"/>
      <c r="L598" s="501"/>
      <c r="M598" s="501"/>
      <c r="N598" s="501"/>
      <c r="O598" s="501"/>
      <c r="P598" s="501"/>
      <c r="Q598" s="501"/>
      <c r="R598" s="501"/>
      <c r="S598" s="501"/>
      <c r="T598" s="501"/>
      <c r="U598" s="501"/>
      <c r="V598" s="501"/>
      <c r="W598" s="501"/>
      <c r="X598" s="501"/>
      <c r="Y598" s="501"/>
      <c r="Z598" s="501"/>
      <c r="AA598" s="501"/>
      <c r="AB598" s="501"/>
      <c r="AC598" s="501"/>
      <c r="AD598" s="501"/>
      <c r="AE598" s="501"/>
      <c r="AF598" s="501"/>
      <c r="AG598" s="501"/>
      <c r="AH598" s="501"/>
      <c r="AI598" s="501"/>
      <c r="AJ598" s="501"/>
      <c r="AK598" s="501"/>
      <c r="AL598" s="501"/>
      <c r="AM598" s="501"/>
      <c r="AN598" s="501"/>
      <c r="AO598" s="501"/>
      <c r="AP598" s="501"/>
      <c r="AQ598" s="501"/>
      <c r="AR598" s="501"/>
      <c r="AS598" s="501"/>
      <c r="AT598" s="501"/>
    </row>
    <row r="599" spans="1:46" ht="15.75" customHeight="1">
      <c r="A599" s="501"/>
      <c r="B599" s="736"/>
      <c r="C599" s="501"/>
      <c r="D599" s="501"/>
      <c r="E599" s="501"/>
      <c r="F599" s="501"/>
      <c r="G599" s="501"/>
      <c r="H599" s="501"/>
      <c r="I599" s="501"/>
      <c r="J599" s="501"/>
      <c r="K599" s="501"/>
      <c r="L599" s="501"/>
      <c r="M599" s="501"/>
      <c r="N599" s="501"/>
      <c r="O599" s="501"/>
      <c r="P599" s="501"/>
      <c r="Q599" s="501"/>
      <c r="R599" s="501"/>
      <c r="S599" s="501"/>
      <c r="T599" s="501"/>
      <c r="U599" s="501"/>
      <c r="V599" s="501"/>
      <c r="W599" s="501"/>
      <c r="X599" s="501"/>
      <c r="Y599" s="501"/>
      <c r="Z599" s="501"/>
      <c r="AA599" s="501"/>
      <c r="AB599" s="501"/>
      <c r="AC599" s="501"/>
      <c r="AD599" s="501"/>
      <c r="AE599" s="501"/>
      <c r="AF599" s="501"/>
      <c r="AG599" s="501"/>
      <c r="AH599" s="501"/>
      <c r="AI599" s="501"/>
      <c r="AJ599" s="501"/>
      <c r="AK599" s="501"/>
      <c r="AL599" s="501"/>
      <c r="AM599" s="501"/>
      <c r="AN599" s="501"/>
      <c r="AO599" s="501"/>
      <c r="AP599" s="501"/>
      <c r="AQ599" s="501"/>
      <c r="AR599" s="501"/>
      <c r="AS599" s="501"/>
      <c r="AT599" s="501"/>
    </row>
    <row r="600" spans="1:46" ht="15.75" customHeight="1">
      <c r="A600" s="501"/>
      <c r="B600" s="736"/>
      <c r="C600" s="501"/>
      <c r="D600" s="501"/>
      <c r="E600" s="501"/>
      <c r="F600" s="501"/>
      <c r="G600" s="501"/>
      <c r="H600" s="501"/>
      <c r="I600" s="501"/>
      <c r="J600" s="501"/>
      <c r="K600" s="501"/>
      <c r="L600" s="501"/>
      <c r="M600" s="501"/>
      <c r="N600" s="501"/>
      <c r="O600" s="501"/>
      <c r="P600" s="501"/>
      <c r="Q600" s="501"/>
      <c r="R600" s="501"/>
      <c r="S600" s="501"/>
      <c r="T600" s="501"/>
      <c r="U600" s="501"/>
      <c r="V600" s="501"/>
      <c r="W600" s="501"/>
      <c r="X600" s="501"/>
      <c r="Y600" s="501"/>
      <c r="Z600" s="501"/>
      <c r="AA600" s="501"/>
      <c r="AB600" s="501"/>
      <c r="AC600" s="501"/>
      <c r="AD600" s="501"/>
      <c r="AE600" s="501"/>
      <c r="AF600" s="501"/>
      <c r="AG600" s="501"/>
      <c r="AH600" s="501"/>
      <c r="AI600" s="501"/>
      <c r="AJ600" s="501"/>
      <c r="AK600" s="501"/>
      <c r="AL600" s="501"/>
      <c r="AM600" s="501"/>
      <c r="AN600" s="501"/>
      <c r="AO600" s="501"/>
      <c r="AP600" s="501"/>
      <c r="AQ600" s="501"/>
      <c r="AR600" s="501"/>
      <c r="AS600" s="501"/>
      <c r="AT600" s="501"/>
    </row>
    <row r="601" spans="1:46" ht="15.75" customHeight="1">
      <c r="A601" s="501"/>
      <c r="B601" s="736"/>
      <c r="C601" s="501"/>
      <c r="D601" s="501"/>
      <c r="E601" s="501"/>
      <c r="F601" s="501"/>
      <c r="G601" s="501"/>
      <c r="H601" s="501"/>
      <c r="I601" s="501"/>
      <c r="J601" s="501"/>
      <c r="K601" s="501"/>
      <c r="L601" s="501"/>
      <c r="M601" s="501"/>
      <c r="N601" s="501"/>
      <c r="O601" s="501"/>
      <c r="P601" s="501"/>
      <c r="Q601" s="501"/>
      <c r="R601" s="501"/>
      <c r="S601" s="501"/>
      <c r="T601" s="501"/>
      <c r="U601" s="501"/>
      <c r="V601" s="501"/>
      <c r="W601" s="501"/>
      <c r="X601" s="501"/>
      <c r="Y601" s="501"/>
      <c r="Z601" s="501"/>
      <c r="AA601" s="501"/>
      <c r="AB601" s="501"/>
      <c r="AC601" s="501"/>
      <c r="AD601" s="501"/>
      <c r="AE601" s="501"/>
      <c r="AF601" s="501"/>
      <c r="AG601" s="501"/>
      <c r="AH601" s="501"/>
      <c r="AI601" s="501"/>
      <c r="AJ601" s="501"/>
      <c r="AK601" s="501"/>
      <c r="AL601" s="501"/>
      <c r="AM601" s="501"/>
      <c r="AN601" s="501"/>
      <c r="AO601" s="501"/>
      <c r="AP601" s="501"/>
      <c r="AQ601" s="501"/>
      <c r="AR601" s="501"/>
      <c r="AS601" s="501"/>
      <c r="AT601" s="501"/>
    </row>
    <row r="602" spans="1:46" ht="15.75" customHeight="1">
      <c r="A602" s="501"/>
      <c r="B602" s="736"/>
      <c r="C602" s="501"/>
      <c r="D602" s="501"/>
      <c r="E602" s="501"/>
      <c r="F602" s="501"/>
      <c r="G602" s="501"/>
      <c r="H602" s="501"/>
      <c r="I602" s="501"/>
      <c r="J602" s="501"/>
      <c r="K602" s="501"/>
      <c r="L602" s="501"/>
      <c r="M602" s="501"/>
      <c r="N602" s="501"/>
      <c r="O602" s="501"/>
      <c r="P602" s="501"/>
      <c r="Q602" s="501"/>
      <c r="R602" s="501"/>
      <c r="S602" s="501"/>
      <c r="T602" s="501"/>
      <c r="U602" s="501"/>
      <c r="V602" s="501"/>
      <c r="W602" s="501"/>
      <c r="X602" s="501"/>
      <c r="Y602" s="501"/>
      <c r="Z602" s="501"/>
      <c r="AA602" s="501"/>
      <c r="AB602" s="501"/>
      <c r="AC602" s="501"/>
      <c r="AD602" s="501"/>
      <c r="AE602" s="501"/>
      <c r="AF602" s="501"/>
      <c r="AG602" s="501"/>
      <c r="AH602" s="501"/>
      <c r="AI602" s="501"/>
      <c r="AJ602" s="501"/>
      <c r="AK602" s="501"/>
      <c r="AL602" s="501"/>
      <c r="AM602" s="501"/>
      <c r="AN602" s="501"/>
      <c r="AO602" s="501"/>
      <c r="AP602" s="501"/>
      <c r="AQ602" s="501"/>
      <c r="AR602" s="501"/>
      <c r="AS602" s="501"/>
      <c r="AT602" s="501"/>
    </row>
    <row r="603" spans="1:46" ht="15.75" customHeight="1">
      <c r="A603" s="501"/>
      <c r="B603" s="736"/>
      <c r="C603" s="501"/>
      <c r="D603" s="501"/>
      <c r="E603" s="501"/>
      <c r="F603" s="501"/>
      <c r="G603" s="501"/>
      <c r="H603" s="501"/>
      <c r="I603" s="501"/>
      <c r="J603" s="501"/>
      <c r="K603" s="501"/>
      <c r="L603" s="501"/>
      <c r="M603" s="501"/>
      <c r="N603" s="501"/>
      <c r="O603" s="501"/>
      <c r="P603" s="501"/>
      <c r="Q603" s="501"/>
      <c r="R603" s="501"/>
      <c r="S603" s="501"/>
      <c r="T603" s="501"/>
      <c r="U603" s="501"/>
      <c r="V603" s="501"/>
      <c r="W603" s="501"/>
      <c r="X603" s="501"/>
      <c r="Y603" s="501"/>
      <c r="Z603" s="501"/>
      <c r="AA603" s="501"/>
      <c r="AB603" s="501"/>
      <c r="AC603" s="501"/>
      <c r="AD603" s="501"/>
      <c r="AE603" s="501"/>
      <c r="AF603" s="501"/>
      <c r="AG603" s="501"/>
      <c r="AH603" s="501"/>
      <c r="AI603" s="501"/>
      <c r="AJ603" s="501"/>
      <c r="AK603" s="501"/>
      <c r="AL603" s="501"/>
      <c r="AM603" s="501"/>
      <c r="AN603" s="501"/>
      <c r="AO603" s="501"/>
      <c r="AP603" s="501"/>
      <c r="AQ603" s="501"/>
      <c r="AR603" s="501"/>
      <c r="AS603" s="501"/>
      <c r="AT603" s="501"/>
    </row>
    <row r="604" spans="1:46" ht="15.75" customHeight="1">
      <c r="A604" s="501"/>
      <c r="B604" s="736"/>
      <c r="C604" s="501"/>
      <c r="D604" s="501"/>
      <c r="E604" s="501"/>
      <c r="F604" s="501"/>
      <c r="G604" s="501"/>
      <c r="H604" s="501"/>
      <c r="I604" s="501"/>
      <c r="J604" s="501"/>
      <c r="K604" s="501"/>
      <c r="L604" s="501"/>
      <c r="M604" s="501"/>
      <c r="N604" s="501"/>
      <c r="O604" s="501"/>
      <c r="P604" s="501"/>
      <c r="Q604" s="501"/>
      <c r="R604" s="501"/>
      <c r="S604" s="501"/>
      <c r="T604" s="501"/>
      <c r="U604" s="501"/>
      <c r="V604" s="501"/>
      <c r="W604" s="501"/>
      <c r="X604" s="501"/>
      <c r="Y604" s="501"/>
      <c r="Z604" s="501"/>
      <c r="AA604" s="501"/>
      <c r="AB604" s="501"/>
      <c r="AC604" s="501"/>
      <c r="AD604" s="501"/>
      <c r="AE604" s="501"/>
      <c r="AF604" s="501"/>
      <c r="AG604" s="501"/>
      <c r="AH604" s="501"/>
      <c r="AI604" s="501"/>
      <c r="AJ604" s="501"/>
      <c r="AK604" s="501"/>
      <c r="AL604" s="501"/>
      <c r="AM604" s="501"/>
      <c r="AN604" s="501"/>
      <c r="AO604" s="501"/>
      <c r="AP604" s="501"/>
      <c r="AQ604" s="501"/>
      <c r="AR604" s="501"/>
      <c r="AS604" s="501"/>
      <c r="AT604" s="501"/>
    </row>
    <row r="605" spans="1:46" ht="15.75" customHeight="1">
      <c r="A605" s="501"/>
      <c r="B605" s="736"/>
      <c r="C605" s="501"/>
      <c r="D605" s="501"/>
      <c r="E605" s="501"/>
      <c r="F605" s="501"/>
      <c r="G605" s="501"/>
      <c r="H605" s="501"/>
      <c r="I605" s="501"/>
      <c r="J605" s="501"/>
      <c r="K605" s="501"/>
      <c r="L605" s="501"/>
      <c r="M605" s="501"/>
      <c r="N605" s="501"/>
      <c r="O605" s="501"/>
      <c r="P605" s="501"/>
      <c r="Q605" s="501"/>
      <c r="R605" s="501"/>
      <c r="S605" s="501"/>
      <c r="T605" s="501"/>
      <c r="U605" s="501"/>
      <c r="V605" s="501"/>
      <c r="W605" s="501"/>
      <c r="X605" s="501"/>
      <c r="Y605" s="501"/>
      <c r="Z605" s="501"/>
      <c r="AA605" s="501"/>
      <c r="AB605" s="501"/>
      <c r="AC605" s="501"/>
      <c r="AD605" s="501"/>
      <c r="AE605" s="501"/>
      <c r="AF605" s="501"/>
      <c r="AG605" s="501"/>
      <c r="AH605" s="501"/>
      <c r="AI605" s="501"/>
      <c r="AJ605" s="501"/>
      <c r="AK605" s="501"/>
      <c r="AL605" s="501"/>
      <c r="AM605" s="501"/>
      <c r="AN605" s="501"/>
      <c r="AO605" s="501"/>
      <c r="AP605" s="501"/>
      <c r="AQ605" s="501"/>
      <c r="AR605" s="501"/>
      <c r="AS605" s="501"/>
      <c r="AT605" s="501"/>
    </row>
    <row r="606" spans="1:46" ht="15.75" customHeight="1">
      <c r="A606" s="501"/>
      <c r="B606" s="736"/>
      <c r="C606" s="501"/>
      <c r="D606" s="501"/>
      <c r="E606" s="501"/>
      <c r="F606" s="501"/>
      <c r="G606" s="501"/>
      <c r="H606" s="501"/>
      <c r="I606" s="501"/>
      <c r="J606" s="501"/>
      <c r="K606" s="501"/>
      <c r="L606" s="501"/>
      <c r="M606" s="501"/>
      <c r="N606" s="501"/>
      <c r="O606" s="501"/>
      <c r="P606" s="501"/>
      <c r="Q606" s="501"/>
      <c r="R606" s="501"/>
      <c r="S606" s="501"/>
      <c r="T606" s="501"/>
      <c r="U606" s="501"/>
      <c r="V606" s="501"/>
      <c r="W606" s="501"/>
      <c r="X606" s="501"/>
      <c r="Y606" s="501"/>
      <c r="Z606" s="501"/>
      <c r="AA606" s="501"/>
      <c r="AB606" s="501"/>
      <c r="AC606" s="501"/>
      <c r="AD606" s="501"/>
      <c r="AE606" s="501"/>
      <c r="AF606" s="501"/>
      <c r="AG606" s="501"/>
      <c r="AH606" s="501"/>
      <c r="AI606" s="501"/>
      <c r="AJ606" s="501"/>
      <c r="AK606" s="501"/>
      <c r="AL606" s="501"/>
      <c r="AM606" s="501"/>
      <c r="AN606" s="501"/>
      <c r="AO606" s="501"/>
      <c r="AP606" s="501"/>
      <c r="AQ606" s="501"/>
      <c r="AR606" s="501"/>
      <c r="AS606" s="501"/>
      <c r="AT606" s="501"/>
    </row>
    <row r="607" spans="1:46" ht="15.75" customHeight="1">
      <c r="A607" s="501"/>
      <c r="B607" s="736"/>
      <c r="C607" s="501"/>
      <c r="D607" s="501"/>
      <c r="E607" s="501"/>
      <c r="F607" s="501"/>
      <c r="G607" s="501"/>
      <c r="H607" s="501"/>
      <c r="I607" s="501"/>
      <c r="J607" s="501"/>
      <c r="K607" s="501"/>
      <c r="L607" s="501"/>
      <c r="M607" s="501"/>
      <c r="N607" s="501"/>
      <c r="O607" s="501"/>
      <c r="P607" s="501"/>
      <c r="Q607" s="501"/>
      <c r="R607" s="501"/>
      <c r="S607" s="501"/>
      <c r="T607" s="501"/>
      <c r="U607" s="501"/>
      <c r="V607" s="501"/>
      <c r="W607" s="501"/>
      <c r="X607" s="501"/>
      <c r="Y607" s="501"/>
      <c r="Z607" s="501"/>
      <c r="AA607" s="501"/>
      <c r="AB607" s="501"/>
      <c r="AC607" s="501"/>
      <c r="AD607" s="501"/>
      <c r="AE607" s="501"/>
      <c r="AF607" s="501"/>
      <c r="AG607" s="501"/>
      <c r="AH607" s="501"/>
      <c r="AI607" s="501"/>
      <c r="AJ607" s="501"/>
      <c r="AK607" s="501"/>
      <c r="AL607" s="501"/>
      <c r="AM607" s="501"/>
      <c r="AN607" s="501"/>
      <c r="AO607" s="501"/>
      <c r="AP607" s="501"/>
      <c r="AQ607" s="501"/>
      <c r="AR607" s="501"/>
      <c r="AS607" s="501"/>
      <c r="AT607" s="501"/>
    </row>
    <row r="608" spans="1:46" ht="15.75" customHeight="1">
      <c r="A608" s="501"/>
      <c r="B608" s="736"/>
      <c r="C608" s="501"/>
      <c r="D608" s="501"/>
      <c r="E608" s="501"/>
      <c r="F608" s="501"/>
      <c r="G608" s="501"/>
      <c r="H608" s="501"/>
      <c r="I608" s="501"/>
      <c r="J608" s="501"/>
      <c r="K608" s="501"/>
      <c r="L608" s="501"/>
      <c r="M608" s="501"/>
      <c r="N608" s="501"/>
      <c r="O608" s="501"/>
      <c r="P608" s="501"/>
      <c r="Q608" s="501"/>
      <c r="R608" s="501"/>
      <c r="S608" s="501"/>
      <c r="T608" s="501"/>
      <c r="U608" s="501"/>
      <c r="V608" s="501"/>
      <c r="W608" s="501"/>
      <c r="X608" s="501"/>
      <c r="Y608" s="501"/>
      <c r="Z608" s="501"/>
      <c r="AA608" s="501"/>
      <c r="AB608" s="501"/>
      <c r="AC608" s="501"/>
      <c r="AD608" s="501"/>
      <c r="AE608" s="501"/>
      <c r="AF608" s="501"/>
      <c r="AG608" s="501"/>
      <c r="AH608" s="501"/>
      <c r="AI608" s="501"/>
      <c r="AJ608" s="501"/>
      <c r="AK608" s="501"/>
      <c r="AL608" s="501"/>
      <c r="AM608" s="501"/>
      <c r="AN608" s="501"/>
      <c r="AO608" s="501"/>
      <c r="AP608" s="501"/>
      <c r="AQ608" s="501"/>
      <c r="AR608" s="501"/>
      <c r="AS608" s="501"/>
      <c r="AT608" s="501"/>
    </row>
    <row r="609" spans="1:46" ht="15.75" customHeight="1">
      <c r="A609" s="501"/>
      <c r="B609" s="736"/>
      <c r="C609" s="501"/>
      <c r="D609" s="501"/>
      <c r="E609" s="501"/>
      <c r="F609" s="501"/>
      <c r="G609" s="501"/>
      <c r="H609" s="501"/>
      <c r="I609" s="501"/>
      <c r="J609" s="501"/>
      <c r="K609" s="501"/>
      <c r="L609" s="501"/>
      <c r="M609" s="501"/>
      <c r="N609" s="501"/>
      <c r="O609" s="501"/>
      <c r="P609" s="501"/>
      <c r="Q609" s="501"/>
      <c r="R609" s="501"/>
      <c r="S609" s="501"/>
      <c r="T609" s="501"/>
      <c r="U609" s="501"/>
      <c r="V609" s="501"/>
      <c r="W609" s="501"/>
      <c r="X609" s="501"/>
      <c r="Y609" s="501"/>
      <c r="Z609" s="501"/>
      <c r="AA609" s="501"/>
      <c r="AB609" s="501"/>
      <c r="AC609" s="501"/>
      <c r="AD609" s="501"/>
      <c r="AE609" s="501"/>
      <c r="AF609" s="501"/>
      <c r="AG609" s="501"/>
      <c r="AH609" s="501"/>
      <c r="AI609" s="501"/>
      <c r="AJ609" s="501"/>
      <c r="AK609" s="501"/>
      <c r="AL609" s="501"/>
      <c r="AM609" s="501"/>
      <c r="AN609" s="501"/>
      <c r="AO609" s="501"/>
      <c r="AP609" s="501"/>
      <c r="AQ609" s="501"/>
      <c r="AR609" s="501"/>
      <c r="AS609" s="501"/>
      <c r="AT609" s="501"/>
    </row>
    <row r="610" spans="1:46" ht="15.75" customHeight="1">
      <c r="A610" s="501"/>
      <c r="B610" s="736"/>
      <c r="C610" s="501"/>
      <c r="D610" s="501"/>
      <c r="E610" s="501"/>
      <c r="F610" s="501"/>
      <c r="G610" s="501"/>
      <c r="H610" s="501"/>
      <c r="I610" s="501"/>
      <c r="J610" s="501"/>
      <c r="K610" s="501"/>
      <c r="L610" s="501"/>
      <c r="M610" s="501"/>
      <c r="N610" s="501"/>
      <c r="O610" s="501"/>
      <c r="P610" s="501"/>
      <c r="Q610" s="501"/>
      <c r="R610" s="501"/>
      <c r="S610" s="501"/>
      <c r="T610" s="501"/>
      <c r="U610" s="501"/>
      <c r="V610" s="501"/>
      <c r="W610" s="501"/>
      <c r="X610" s="501"/>
      <c r="Y610" s="501"/>
      <c r="Z610" s="501"/>
      <c r="AA610" s="501"/>
      <c r="AB610" s="501"/>
      <c r="AC610" s="501"/>
      <c r="AD610" s="501"/>
      <c r="AE610" s="501"/>
      <c r="AF610" s="501"/>
      <c r="AG610" s="501"/>
      <c r="AH610" s="501"/>
      <c r="AI610" s="501"/>
      <c r="AJ610" s="501"/>
      <c r="AK610" s="501"/>
      <c r="AL610" s="501"/>
      <c r="AM610" s="501"/>
      <c r="AN610" s="501"/>
      <c r="AO610" s="501"/>
      <c r="AP610" s="501"/>
      <c r="AQ610" s="501"/>
      <c r="AR610" s="501"/>
      <c r="AS610" s="501"/>
      <c r="AT610" s="501"/>
    </row>
    <row r="611" spans="1:46" ht="15.75" customHeight="1">
      <c r="A611" s="501"/>
      <c r="B611" s="736"/>
      <c r="C611" s="501"/>
      <c r="D611" s="501"/>
      <c r="E611" s="501"/>
      <c r="F611" s="501"/>
      <c r="G611" s="501"/>
      <c r="H611" s="501"/>
      <c r="I611" s="501"/>
      <c r="J611" s="501"/>
      <c r="K611" s="501"/>
      <c r="L611" s="501"/>
      <c r="M611" s="501"/>
      <c r="N611" s="501"/>
      <c r="O611" s="501"/>
      <c r="P611" s="501"/>
      <c r="Q611" s="501"/>
      <c r="R611" s="501"/>
      <c r="S611" s="501"/>
      <c r="T611" s="501"/>
      <c r="U611" s="501"/>
      <c r="V611" s="501"/>
      <c r="W611" s="501"/>
      <c r="X611" s="501"/>
      <c r="Y611" s="501"/>
      <c r="Z611" s="501"/>
      <c r="AA611" s="501"/>
      <c r="AB611" s="501"/>
      <c r="AC611" s="501"/>
      <c r="AD611" s="501"/>
      <c r="AE611" s="501"/>
      <c r="AF611" s="501"/>
      <c r="AG611" s="501"/>
      <c r="AH611" s="501"/>
      <c r="AI611" s="501"/>
      <c r="AJ611" s="501"/>
      <c r="AK611" s="501"/>
      <c r="AL611" s="501"/>
      <c r="AM611" s="501"/>
      <c r="AN611" s="501"/>
      <c r="AO611" s="501"/>
      <c r="AP611" s="501"/>
      <c r="AQ611" s="501"/>
      <c r="AR611" s="501"/>
      <c r="AS611" s="501"/>
      <c r="AT611" s="501"/>
    </row>
    <row r="612" spans="1:46" ht="15.75" customHeight="1">
      <c r="A612" s="501"/>
      <c r="B612" s="736"/>
      <c r="C612" s="501"/>
      <c r="D612" s="501"/>
      <c r="E612" s="501"/>
      <c r="F612" s="501"/>
      <c r="G612" s="501"/>
      <c r="H612" s="501"/>
      <c r="I612" s="501"/>
      <c r="J612" s="501"/>
      <c r="K612" s="501"/>
      <c r="L612" s="501"/>
      <c r="M612" s="501"/>
      <c r="N612" s="501"/>
      <c r="O612" s="501"/>
      <c r="P612" s="501"/>
      <c r="Q612" s="501"/>
      <c r="R612" s="501"/>
      <c r="S612" s="501"/>
      <c r="T612" s="501"/>
      <c r="U612" s="501"/>
      <c r="V612" s="501"/>
      <c r="W612" s="501"/>
      <c r="X612" s="501"/>
      <c r="Y612" s="501"/>
      <c r="Z612" s="501"/>
      <c r="AA612" s="501"/>
      <c r="AB612" s="501"/>
      <c r="AC612" s="501"/>
      <c r="AD612" s="501"/>
      <c r="AE612" s="501"/>
      <c r="AF612" s="501"/>
      <c r="AG612" s="501"/>
      <c r="AH612" s="501"/>
      <c r="AI612" s="501"/>
      <c r="AJ612" s="501"/>
      <c r="AK612" s="501"/>
      <c r="AL612" s="501"/>
      <c r="AM612" s="501"/>
      <c r="AN612" s="501"/>
      <c r="AO612" s="501"/>
      <c r="AP612" s="501"/>
      <c r="AQ612" s="501"/>
      <c r="AR612" s="501"/>
      <c r="AS612" s="501"/>
      <c r="AT612" s="501"/>
    </row>
    <row r="613" spans="1:46" ht="15.75" customHeight="1">
      <c r="A613" s="501"/>
      <c r="B613" s="736"/>
      <c r="C613" s="501"/>
      <c r="D613" s="501"/>
      <c r="E613" s="501"/>
      <c r="F613" s="501"/>
      <c r="G613" s="501"/>
      <c r="H613" s="501"/>
      <c r="I613" s="501"/>
      <c r="J613" s="501"/>
      <c r="K613" s="501"/>
      <c r="L613" s="501"/>
      <c r="M613" s="501"/>
      <c r="N613" s="501"/>
      <c r="O613" s="501"/>
      <c r="P613" s="501"/>
      <c r="Q613" s="501"/>
      <c r="R613" s="501"/>
      <c r="S613" s="501"/>
      <c r="T613" s="501"/>
      <c r="U613" s="501"/>
      <c r="V613" s="501"/>
      <c r="W613" s="501"/>
      <c r="X613" s="501"/>
      <c r="Y613" s="501"/>
      <c r="Z613" s="501"/>
      <c r="AA613" s="501"/>
      <c r="AB613" s="501"/>
      <c r="AC613" s="501"/>
      <c r="AD613" s="501"/>
      <c r="AE613" s="501"/>
      <c r="AF613" s="501"/>
      <c r="AG613" s="501"/>
      <c r="AH613" s="501"/>
      <c r="AI613" s="501"/>
      <c r="AJ613" s="501"/>
      <c r="AK613" s="501"/>
      <c r="AL613" s="501"/>
      <c r="AM613" s="501"/>
      <c r="AN613" s="501"/>
      <c r="AO613" s="501"/>
      <c r="AP613" s="501"/>
      <c r="AQ613" s="501"/>
      <c r="AR613" s="501"/>
      <c r="AS613" s="501"/>
      <c r="AT613" s="501"/>
    </row>
    <row r="614" spans="1:46" ht="15.75" customHeight="1">
      <c r="A614" s="501"/>
      <c r="B614" s="736"/>
      <c r="C614" s="501"/>
      <c r="D614" s="501"/>
      <c r="E614" s="501"/>
      <c r="F614" s="501"/>
      <c r="G614" s="501"/>
      <c r="H614" s="501"/>
      <c r="I614" s="501"/>
      <c r="J614" s="501"/>
      <c r="K614" s="501"/>
      <c r="L614" s="501"/>
      <c r="M614" s="501"/>
      <c r="N614" s="501"/>
      <c r="O614" s="501"/>
      <c r="P614" s="501"/>
      <c r="Q614" s="501"/>
      <c r="R614" s="501"/>
      <c r="S614" s="501"/>
      <c r="T614" s="501"/>
      <c r="U614" s="501"/>
      <c r="V614" s="501"/>
      <c r="W614" s="501"/>
      <c r="X614" s="501"/>
      <c r="Y614" s="501"/>
      <c r="Z614" s="501"/>
      <c r="AA614" s="501"/>
      <c r="AB614" s="501"/>
      <c r="AC614" s="501"/>
      <c r="AD614" s="501"/>
      <c r="AE614" s="501"/>
      <c r="AF614" s="501"/>
      <c r="AG614" s="501"/>
      <c r="AH614" s="501"/>
      <c r="AI614" s="501"/>
      <c r="AJ614" s="501"/>
      <c r="AK614" s="501"/>
      <c r="AL614" s="501"/>
      <c r="AM614" s="501"/>
      <c r="AN614" s="501"/>
      <c r="AO614" s="501"/>
      <c r="AP614" s="501"/>
      <c r="AQ614" s="501"/>
      <c r="AR614" s="501"/>
      <c r="AS614" s="501"/>
      <c r="AT614" s="501"/>
    </row>
    <row r="615" spans="1:46" ht="15.75" customHeight="1">
      <c r="A615" s="501"/>
      <c r="B615" s="736"/>
      <c r="C615" s="501"/>
      <c r="D615" s="501"/>
      <c r="E615" s="501"/>
      <c r="F615" s="501"/>
      <c r="G615" s="501"/>
      <c r="H615" s="501"/>
      <c r="I615" s="501"/>
      <c r="J615" s="501"/>
      <c r="K615" s="501"/>
      <c r="L615" s="501"/>
      <c r="M615" s="501"/>
      <c r="N615" s="501"/>
      <c r="O615" s="501"/>
      <c r="P615" s="501"/>
      <c r="Q615" s="501"/>
      <c r="R615" s="501"/>
      <c r="S615" s="501"/>
      <c r="T615" s="501"/>
      <c r="U615" s="501"/>
      <c r="V615" s="501"/>
      <c r="W615" s="501"/>
      <c r="X615" s="501"/>
      <c r="Y615" s="501"/>
      <c r="Z615" s="501"/>
      <c r="AA615" s="501"/>
      <c r="AB615" s="501"/>
      <c r="AC615" s="501"/>
      <c r="AD615" s="501"/>
      <c r="AE615" s="501"/>
      <c r="AF615" s="501"/>
      <c r="AG615" s="501"/>
      <c r="AH615" s="501"/>
      <c r="AI615" s="501"/>
      <c r="AJ615" s="501"/>
      <c r="AK615" s="501"/>
      <c r="AL615" s="501"/>
      <c r="AM615" s="501"/>
      <c r="AN615" s="501"/>
      <c r="AO615" s="501"/>
      <c r="AP615" s="501"/>
      <c r="AQ615" s="501"/>
      <c r="AR615" s="501"/>
      <c r="AS615" s="501"/>
      <c r="AT615" s="501"/>
    </row>
    <row r="616" spans="1:46" ht="15.75" customHeight="1">
      <c r="A616" s="501"/>
      <c r="B616" s="736"/>
      <c r="C616" s="501"/>
      <c r="D616" s="501"/>
      <c r="E616" s="501"/>
      <c r="F616" s="501"/>
      <c r="G616" s="501"/>
      <c r="H616" s="501"/>
      <c r="I616" s="501"/>
      <c r="J616" s="501"/>
      <c r="K616" s="501"/>
      <c r="L616" s="501"/>
      <c r="M616" s="501"/>
      <c r="N616" s="501"/>
      <c r="O616" s="501"/>
      <c r="P616" s="501"/>
      <c r="Q616" s="501"/>
      <c r="R616" s="501"/>
      <c r="S616" s="501"/>
      <c r="T616" s="501"/>
      <c r="U616" s="501"/>
      <c r="V616" s="501"/>
      <c r="W616" s="501"/>
      <c r="X616" s="501"/>
      <c r="Y616" s="501"/>
      <c r="Z616" s="501"/>
      <c r="AA616" s="501"/>
      <c r="AB616" s="501"/>
      <c r="AC616" s="501"/>
      <c r="AD616" s="501"/>
      <c r="AE616" s="501"/>
      <c r="AF616" s="501"/>
      <c r="AG616" s="501"/>
      <c r="AH616" s="501"/>
      <c r="AI616" s="501"/>
      <c r="AJ616" s="501"/>
      <c r="AK616" s="501"/>
      <c r="AL616" s="501"/>
      <c r="AM616" s="501"/>
      <c r="AN616" s="501"/>
      <c r="AO616" s="501"/>
      <c r="AP616" s="501"/>
      <c r="AQ616" s="501"/>
      <c r="AR616" s="501"/>
      <c r="AS616" s="501"/>
      <c r="AT616" s="501"/>
    </row>
    <row r="617" spans="1:46" ht="15.75" customHeight="1">
      <c r="A617" s="501"/>
      <c r="B617" s="736"/>
      <c r="C617" s="501"/>
      <c r="D617" s="501"/>
      <c r="E617" s="501"/>
      <c r="F617" s="501"/>
      <c r="G617" s="501"/>
      <c r="H617" s="501"/>
      <c r="I617" s="501"/>
      <c r="J617" s="501"/>
      <c r="K617" s="501"/>
      <c r="L617" s="501"/>
      <c r="M617" s="501"/>
      <c r="N617" s="501"/>
      <c r="O617" s="501"/>
      <c r="P617" s="501"/>
      <c r="Q617" s="501"/>
      <c r="R617" s="501"/>
      <c r="S617" s="501"/>
      <c r="T617" s="501"/>
      <c r="U617" s="501"/>
      <c r="V617" s="501"/>
      <c r="W617" s="501"/>
      <c r="X617" s="501"/>
      <c r="Y617" s="501"/>
      <c r="Z617" s="501"/>
      <c r="AA617" s="501"/>
      <c r="AB617" s="501"/>
      <c r="AC617" s="501"/>
      <c r="AD617" s="501"/>
      <c r="AE617" s="501"/>
      <c r="AF617" s="501"/>
      <c r="AG617" s="501"/>
      <c r="AH617" s="501"/>
      <c r="AI617" s="501"/>
      <c r="AJ617" s="501"/>
      <c r="AK617" s="501"/>
      <c r="AL617" s="501"/>
      <c r="AM617" s="501"/>
      <c r="AN617" s="501"/>
      <c r="AO617" s="501"/>
      <c r="AP617" s="501"/>
      <c r="AQ617" s="501"/>
      <c r="AR617" s="501"/>
      <c r="AS617" s="501"/>
      <c r="AT617" s="501"/>
    </row>
    <row r="618" spans="1:46" ht="15.75" customHeight="1">
      <c r="A618" s="501"/>
      <c r="B618" s="736"/>
      <c r="C618" s="501"/>
      <c r="D618" s="501"/>
      <c r="E618" s="501"/>
      <c r="F618" s="501"/>
      <c r="G618" s="501"/>
      <c r="H618" s="501"/>
      <c r="I618" s="501"/>
      <c r="J618" s="501"/>
      <c r="K618" s="501"/>
      <c r="L618" s="501"/>
      <c r="M618" s="501"/>
      <c r="N618" s="501"/>
      <c r="O618" s="501"/>
      <c r="P618" s="501"/>
      <c r="Q618" s="501"/>
      <c r="R618" s="501"/>
      <c r="S618" s="501"/>
      <c r="T618" s="501"/>
      <c r="U618" s="501"/>
      <c r="V618" s="501"/>
      <c r="W618" s="501"/>
      <c r="X618" s="501"/>
      <c r="Y618" s="501"/>
      <c r="Z618" s="501"/>
      <c r="AA618" s="501"/>
      <c r="AB618" s="501"/>
      <c r="AC618" s="501"/>
      <c r="AD618" s="501"/>
      <c r="AE618" s="501"/>
      <c r="AF618" s="501"/>
      <c r="AG618" s="501"/>
      <c r="AH618" s="501"/>
      <c r="AI618" s="501"/>
      <c r="AJ618" s="501"/>
      <c r="AK618" s="501"/>
      <c r="AL618" s="501"/>
      <c r="AM618" s="501"/>
      <c r="AN618" s="501"/>
      <c r="AO618" s="501"/>
      <c r="AP618" s="501"/>
      <c r="AQ618" s="501"/>
      <c r="AR618" s="501"/>
      <c r="AS618" s="501"/>
      <c r="AT618" s="501"/>
    </row>
    <row r="619" spans="1:46" ht="15.75" customHeight="1">
      <c r="A619" s="501"/>
      <c r="B619" s="736"/>
      <c r="C619" s="501"/>
      <c r="D619" s="501"/>
      <c r="E619" s="501"/>
      <c r="F619" s="501"/>
      <c r="G619" s="501"/>
      <c r="H619" s="501"/>
      <c r="I619" s="501"/>
      <c r="J619" s="501"/>
      <c r="K619" s="501"/>
      <c r="L619" s="501"/>
      <c r="M619" s="501"/>
      <c r="N619" s="501"/>
      <c r="O619" s="501"/>
      <c r="P619" s="501"/>
      <c r="Q619" s="501"/>
      <c r="R619" s="501"/>
      <c r="S619" s="501"/>
      <c r="T619" s="501"/>
      <c r="U619" s="501"/>
      <c r="V619" s="501"/>
      <c r="W619" s="501"/>
      <c r="X619" s="501"/>
      <c r="Y619" s="501"/>
      <c r="Z619" s="501"/>
      <c r="AA619" s="501"/>
      <c r="AB619" s="501"/>
      <c r="AC619" s="501"/>
      <c r="AD619" s="501"/>
      <c r="AE619" s="501"/>
      <c r="AF619" s="501"/>
      <c r="AG619" s="501"/>
      <c r="AH619" s="501"/>
      <c r="AI619" s="501"/>
      <c r="AJ619" s="501"/>
      <c r="AK619" s="501"/>
      <c r="AL619" s="501"/>
      <c r="AM619" s="501"/>
      <c r="AN619" s="501"/>
      <c r="AO619" s="501"/>
      <c r="AP619" s="501"/>
      <c r="AQ619" s="501"/>
      <c r="AR619" s="501"/>
      <c r="AS619" s="501"/>
      <c r="AT619" s="501"/>
    </row>
    <row r="620" spans="1:46" ht="15.75" customHeight="1">
      <c r="A620" s="501"/>
      <c r="B620" s="736"/>
      <c r="C620" s="501"/>
      <c r="D620" s="501"/>
      <c r="E620" s="501"/>
      <c r="F620" s="501"/>
      <c r="G620" s="501"/>
      <c r="H620" s="501"/>
      <c r="I620" s="501"/>
      <c r="J620" s="501"/>
      <c r="K620" s="501"/>
      <c r="L620" s="501"/>
      <c r="M620" s="501"/>
      <c r="N620" s="501"/>
      <c r="O620" s="501"/>
      <c r="P620" s="501"/>
      <c r="Q620" s="501"/>
      <c r="R620" s="501"/>
      <c r="S620" s="501"/>
      <c r="T620" s="501"/>
      <c r="U620" s="501"/>
      <c r="V620" s="501"/>
      <c r="W620" s="501"/>
      <c r="X620" s="501"/>
      <c r="Y620" s="501"/>
      <c r="Z620" s="501"/>
      <c r="AA620" s="501"/>
      <c r="AB620" s="501"/>
      <c r="AC620" s="501"/>
      <c r="AD620" s="501"/>
      <c r="AE620" s="501"/>
      <c r="AF620" s="501"/>
      <c r="AG620" s="501"/>
      <c r="AH620" s="501"/>
      <c r="AI620" s="501"/>
      <c r="AJ620" s="501"/>
      <c r="AK620" s="501"/>
      <c r="AL620" s="501"/>
      <c r="AM620" s="501"/>
      <c r="AN620" s="501"/>
      <c r="AO620" s="501"/>
      <c r="AP620" s="501"/>
      <c r="AQ620" s="501"/>
      <c r="AR620" s="501"/>
      <c r="AS620" s="501"/>
      <c r="AT620" s="501"/>
    </row>
    <row r="621" spans="1:46" ht="15.75" customHeight="1">
      <c r="A621" s="501"/>
      <c r="B621" s="736"/>
      <c r="C621" s="501"/>
      <c r="D621" s="501"/>
      <c r="E621" s="501"/>
      <c r="F621" s="501"/>
      <c r="G621" s="501"/>
      <c r="H621" s="501"/>
      <c r="I621" s="501"/>
      <c r="J621" s="501"/>
      <c r="K621" s="501"/>
      <c r="L621" s="501"/>
      <c r="M621" s="501"/>
      <c r="N621" s="501"/>
      <c r="O621" s="501"/>
      <c r="P621" s="501"/>
      <c r="Q621" s="501"/>
      <c r="R621" s="501"/>
      <c r="S621" s="501"/>
      <c r="T621" s="501"/>
      <c r="U621" s="501"/>
      <c r="V621" s="501"/>
      <c r="W621" s="501"/>
      <c r="X621" s="501"/>
      <c r="Y621" s="501"/>
      <c r="Z621" s="501"/>
      <c r="AA621" s="501"/>
      <c r="AB621" s="501"/>
      <c r="AC621" s="501"/>
      <c r="AD621" s="501"/>
      <c r="AE621" s="501"/>
      <c r="AF621" s="501"/>
      <c r="AG621" s="501"/>
      <c r="AH621" s="501"/>
      <c r="AI621" s="501"/>
      <c r="AJ621" s="501"/>
      <c r="AK621" s="501"/>
      <c r="AL621" s="501"/>
      <c r="AM621" s="501"/>
      <c r="AN621" s="501"/>
      <c r="AO621" s="501"/>
      <c r="AP621" s="501"/>
      <c r="AQ621" s="501"/>
      <c r="AR621" s="501"/>
      <c r="AS621" s="501"/>
      <c r="AT621" s="501"/>
    </row>
    <row r="622" spans="1:46" ht="15.75" customHeight="1">
      <c r="A622" s="501"/>
      <c r="B622" s="736"/>
      <c r="C622" s="501"/>
      <c r="D622" s="501"/>
      <c r="E622" s="501"/>
      <c r="F622" s="501"/>
      <c r="G622" s="501"/>
      <c r="H622" s="501"/>
      <c r="I622" s="501"/>
      <c r="J622" s="501"/>
      <c r="K622" s="501"/>
      <c r="L622" s="501"/>
      <c r="M622" s="501"/>
      <c r="N622" s="501"/>
      <c r="O622" s="501"/>
      <c r="P622" s="501"/>
      <c r="Q622" s="501"/>
      <c r="R622" s="501"/>
      <c r="S622" s="501"/>
      <c r="T622" s="501"/>
      <c r="U622" s="501"/>
      <c r="V622" s="501"/>
      <c r="W622" s="501"/>
      <c r="X622" s="501"/>
      <c r="Y622" s="501"/>
      <c r="Z622" s="501"/>
      <c r="AA622" s="501"/>
      <c r="AB622" s="501"/>
      <c r="AC622" s="501"/>
      <c r="AD622" s="501"/>
      <c r="AE622" s="501"/>
      <c r="AF622" s="501"/>
      <c r="AG622" s="501"/>
      <c r="AH622" s="501"/>
      <c r="AI622" s="501"/>
      <c r="AJ622" s="501"/>
      <c r="AK622" s="501"/>
      <c r="AL622" s="501"/>
      <c r="AM622" s="501"/>
      <c r="AN622" s="501"/>
      <c r="AO622" s="501"/>
      <c r="AP622" s="501"/>
      <c r="AQ622" s="501"/>
      <c r="AR622" s="501"/>
      <c r="AS622" s="501"/>
      <c r="AT622" s="501"/>
    </row>
    <row r="623" spans="1:46" ht="15.75" customHeight="1">
      <c r="A623" s="501"/>
      <c r="B623" s="736"/>
      <c r="C623" s="501"/>
      <c r="D623" s="501"/>
      <c r="E623" s="501"/>
      <c r="F623" s="501"/>
      <c r="G623" s="501"/>
      <c r="H623" s="501"/>
      <c r="I623" s="501"/>
      <c r="J623" s="501"/>
      <c r="K623" s="501"/>
      <c r="L623" s="501"/>
      <c r="M623" s="501"/>
      <c r="N623" s="501"/>
      <c r="O623" s="501"/>
      <c r="P623" s="501"/>
      <c r="Q623" s="501"/>
      <c r="R623" s="501"/>
      <c r="S623" s="501"/>
      <c r="T623" s="501"/>
      <c r="U623" s="501"/>
      <c r="V623" s="501"/>
      <c r="W623" s="501"/>
      <c r="X623" s="501"/>
      <c r="Y623" s="501"/>
      <c r="Z623" s="501"/>
      <c r="AA623" s="501"/>
      <c r="AB623" s="501"/>
      <c r="AC623" s="501"/>
      <c r="AD623" s="501"/>
      <c r="AE623" s="501"/>
      <c r="AF623" s="501"/>
      <c r="AG623" s="501"/>
      <c r="AH623" s="501"/>
      <c r="AI623" s="501"/>
      <c r="AJ623" s="501"/>
      <c r="AK623" s="501"/>
      <c r="AL623" s="501"/>
      <c r="AM623" s="501"/>
      <c r="AN623" s="501"/>
      <c r="AO623" s="501"/>
      <c r="AP623" s="501"/>
      <c r="AQ623" s="501"/>
      <c r="AR623" s="501"/>
      <c r="AS623" s="501"/>
      <c r="AT623" s="501"/>
    </row>
    <row r="624" spans="1:46" ht="15.75" customHeight="1">
      <c r="A624" s="501"/>
      <c r="B624" s="736"/>
      <c r="C624" s="501"/>
      <c r="D624" s="501"/>
      <c r="E624" s="501"/>
      <c r="F624" s="501"/>
      <c r="G624" s="501"/>
      <c r="H624" s="501"/>
      <c r="I624" s="501"/>
      <c r="J624" s="501"/>
      <c r="K624" s="501"/>
      <c r="L624" s="501"/>
      <c r="M624" s="501"/>
      <c r="N624" s="501"/>
      <c r="O624" s="501"/>
      <c r="P624" s="501"/>
      <c r="Q624" s="501"/>
      <c r="R624" s="501"/>
      <c r="S624" s="501"/>
      <c r="T624" s="501"/>
      <c r="U624" s="501"/>
      <c r="V624" s="501"/>
      <c r="W624" s="501"/>
      <c r="X624" s="501"/>
      <c r="Y624" s="501"/>
      <c r="Z624" s="501"/>
      <c r="AA624" s="501"/>
      <c r="AB624" s="501"/>
      <c r="AC624" s="501"/>
      <c r="AD624" s="501"/>
      <c r="AE624" s="501"/>
      <c r="AF624" s="501"/>
      <c r="AG624" s="501"/>
      <c r="AH624" s="501"/>
      <c r="AI624" s="501"/>
      <c r="AJ624" s="501"/>
      <c r="AK624" s="501"/>
      <c r="AL624" s="501"/>
      <c r="AM624" s="501"/>
      <c r="AN624" s="501"/>
      <c r="AO624" s="501"/>
      <c r="AP624" s="501"/>
      <c r="AQ624" s="501"/>
      <c r="AR624" s="501"/>
      <c r="AS624" s="501"/>
      <c r="AT624" s="501"/>
    </row>
    <row r="625" spans="1:46" ht="15.75" customHeight="1">
      <c r="A625" s="501"/>
      <c r="B625" s="736"/>
      <c r="C625" s="501"/>
      <c r="D625" s="501"/>
      <c r="E625" s="501"/>
      <c r="F625" s="501"/>
      <c r="G625" s="501"/>
      <c r="H625" s="501"/>
      <c r="I625" s="501"/>
      <c r="J625" s="501"/>
      <c r="K625" s="501"/>
      <c r="L625" s="501"/>
      <c r="M625" s="501"/>
      <c r="N625" s="501"/>
      <c r="O625" s="501"/>
      <c r="P625" s="501"/>
      <c r="Q625" s="501"/>
      <c r="R625" s="501"/>
      <c r="S625" s="501"/>
      <c r="T625" s="501"/>
      <c r="U625" s="501"/>
      <c r="V625" s="501"/>
      <c r="W625" s="501"/>
      <c r="X625" s="501"/>
      <c r="Y625" s="501"/>
      <c r="Z625" s="501"/>
      <c r="AA625" s="501"/>
      <c r="AB625" s="501"/>
      <c r="AC625" s="501"/>
      <c r="AD625" s="501"/>
      <c r="AE625" s="501"/>
      <c r="AF625" s="501"/>
      <c r="AG625" s="501"/>
      <c r="AH625" s="501"/>
      <c r="AI625" s="501"/>
      <c r="AJ625" s="501"/>
      <c r="AK625" s="501"/>
      <c r="AL625" s="501"/>
      <c r="AM625" s="501"/>
      <c r="AN625" s="501"/>
      <c r="AO625" s="501"/>
      <c r="AP625" s="501"/>
      <c r="AQ625" s="501"/>
      <c r="AR625" s="501"/>
      <c r="AS625" s="501"/>
      <c r="AT625" s="501"/>
    </row>
    <row r="626" spans="1:46" ht="15.75" customHeight="1">
      <c r="A626" s="501"/>
      <c r="B626" s="736"/>
      <c r="C626" s="501"/>
      <c r="D626" s="501"/>
      <c r="E626" s="501"/>
      <c r="F626" s="501"/>
      <c r="G626" s="501"/>
      <c r="H626" s="501"/>
      <c r="I626" s="501"/>
      <c r="J626" s="501"/>
      <c r="K626" s="501"/>
      <c r="L626" s="501"/>
      <c r="M626" s="501"/>
      <c r="N626" s="501"/>
      <c r="O626" s="501"/>
      <c r="P626" s="501"/>
      <c r="Q626" s="501"/>
      <c r="R626" s="501"/>
      <c r="S626" s="501"/>
      <c r="T626" s="501"/>
      <c r="U626" s="501"/>
      <c r="V626" s="501"/>
      <c r="W626" s="501"/>
      <c r="X626" s="501"/>
      <c r="Y626" s="501"/>
      <c r="Z626" s="501"/>
      <c r="AA626" s="501"/>
      <c r="AB626" s="501"/>
      <c r="AC626" s="501"/>
      <c r="AD626" s="501"/>
      <c r="AE626" s="501"/>
      <c r="AF626" s="501"/>
      <c r="AG626" s="501"/>
      <c r="AH626" s="501"/>
      <c r="AI626" s="501"/>
      <c r="AJ626" s="501"/>
      <c r="AK626" s="501"/>
      <c r="AL626" s="501"/>
      <c r="AM626" s="501"/>
      <c r="AN626" s="501"/>
      <c r="AO626" s="501"/>
      <c r="AP626" s="501"/>
      <c r="AQ626" s="501"/>
      <c r="AR626" s="501"/>
      <c r="AS626" s="501"/>
      <c r="AT626" s="501"/>
    </row>
    <row r="627" spans="1:46" ht="15.75" customHeight="1">
      <c r="A627" s="501"/>
      <c r="B627" s="736"/>
      <c r="C627" s="501"/>
      <c r="D627" s="501"/>
      <c r="E627" s="501"/>
      <c r="F627" s="501"/>
      <c r="G627" s="501"/>
      <c r="H627" s="501"/>
      <c r="I627" s="501"/>
      <c r="J627" s="501"/>
      <c r="K627" s="501"/>
      <c r="L627" s="501"/>
      <c r="M627" s="501"/>
      <c r="N627" s="501"/>
      <c r="O627" s="501"/>
      <c r="P627" s="501"/>
      <c r="Q627" s="501"/>
      <c r="R627" s="501"/>
      <c r="S627" s="501"/>
      <c r="T627" s="501"/>
      <c r="U627" s="501"/>
      <c r="V627" s="501"/>
      <c r="W627" s="501"/>
      <c r="X627" s="501"/>
      <c r="Y627" s="501"/>
      <c r="Z627" s="501"/>
      <c r="AA627" s="501"/>
      <c r="AB627" s="501"/>
      <c r="AC627" s="501"/>
      <c r="AD627" s="501"/>
      <c r="AE627" s="501"/>
      <c r="AF627" s="501"/>
      <c r="AG627" s="501"/>
      <c r="AH627" s="501"/>
      <c r="AI627" s="501"/>
      <c r="AJ627" s="501"/>
      <c r="AK627" s="501"/>
      <c r="AL627" s="501"/>
      <c r="AM627" s="501"/>
      <c r="AN627" s="501"/>
      <c r="AO627" s="501"/>
      <c r="AP627" s="501"/>
      <c r="AQ627" s="501"/>
      <c r="AR627" s="501"/>
      <c r="AS627" s="501"/>
      <c r="AT627" s="501"/>
    </row>
    <row r="628" spans="1:46" ht="15.75" customHeight="1">
      <c r="A628" s="501"/>
      <c r="B628" s="736"/>
      <c r="C628" s="501"/>
      <c r="D628" s="501"/>
      <c r="E628" s="501"/>
      <c r="F628" s="501"/>
      <c r="G628" s="501"/>
      <c r="H628" s="501"/>
      <c r="I628" s="501"/>
      <c r="J628" s="501"/>
      <c r="K628" s="501"/>
      <c r="L628" s="501"/>
      <c r="M628" s="501"/>
      <c r="N628" s="501"/>
      <c r="O628" s="501"/>
      <c r="P628" s="501"/>
      <c r="Q628" s="501"/>
      <c r="R628" s="501"/>
      <c r="S628" s="501"/>
      <c r="T628" s="501"/>
      <c r="U628" s="501"/>
      <c r="V628" s="501"/>
      <c r="W628" s="501"/>
      <c r="X628" s="501"/>
      <c r="Y628" s="501"/>
      <c r="Z628" s="501"/>
      <c r="AA628" s="501"/>
      <c r="AB628" s="501"/>
      <c r="AC628" s="501"/>
      <c r="AD628" s="501"/>
      <c r="AE628" s="501"/>
      <c r="AF628" s="501"/>
      <c r="AG628" s="501"/>
      <c r="AH628" s="501"/>
      <c r="AI628" s="501"/>
      <c r="AJ628" s="501"/>
      <c r="AK628" s="501"/>
      <c r="AL628" s="501"/>
      <c r="AM628" s="501"/>
      <c r="AN628" s="501"/>
      <c r="AO628" s="501"/>
      <c r="AP628" s="501"/>
      <c r="AQ628" s="501"/>
      <c r="AR628" s="501"/>
      <c r="AS628" s="501"/>
      <c r="AT628" s="501"/>
    </row>
    <row r="629" spans="1:46" ht="15.75" customHeight="1">
      <c r="A629" s="501"/>
      <c r="B629" s="736"/>
      <c r="C629" s="501"/>
      <c r="D629" s="501"/>
      <c r="E629" s="501"/>
      <c r="F629" s="501"/>
      <c r="G629" s="501"/>
      <c r="H629" s="501"/>
      <c r="I629" s="501"/>
      <c r="J629" s="501"/>
      <c r="K629" s="501"/>
      <c r="L629" s="501"/>
      <c r="M629" s="501"/>
      <c r="N629" s="501"/>
      <c r="O629" s="501"/>
      <c r="P629" s="501"/>
      <c r="Q629" s="501"/>
      <c r="R629" s="501"/>
      <c r="S629" s="501"/>
      <c r="T629" s="501"/>
      <c r="U629" s="501"/>
      <c r="V629" s="501"/>
      <c r="W629" s="501"/>
      <c r="X629" s="501"/>
      <c r="Y629" s="501"/>
      <c r="Z629" s="501"/>
      <c r="AA629" s="501"/>
      <c r="AB629" s="501"/>
      <c r="AC629" s="501"/>
      <c r="AD629" s="501"/>
      <c r="AE629" s="501"/>
      <c r="AF629" s="501"/>
      <c r="AG629" s="501"/>
      <c r="AH629" s="501"/>
      <c r="AI629" s="501"/>
      <c r="AJ629" s="501"/>
      <c r="AK629" s="501"/>
      <c r="AL629" s="501"/>
      <c r="AM629" s="501"/>
      <c r="AN629" s="501"/>
      <c r="AO629" s="501"/>
      <c r="AP629" s="501"/>
      <c r="AQ629" s="501"/>
      <c r="AR629" s="501"/>
      <c r="AS629" s="501"/>
      <c r="AT629" s="501"/>
    </row>
    <row r="630" spans="1:46" ht="15.75" customHeight="1">
      <c r="A630" s="501"/>
      <c r="B630" s="736"/>
      <c r="C630" s="501"/>
      <c r="D630" s="501"/>
      <c r="E630" s="501"/>
      <c r="F630" s="501"/>
      <c r="G630" s="501"/>
      <c r="H630" s="501"/>
      <c r="I630" s="501"/>
      <c r="J630" s="501"/>
      <c r="K630" s="501"/>
      <c r="L630" s="501"/>
      <c r="M630" s="501"/>
      <c r="N630" s="501"/>
      <c r="O630" s="501"/>
      <c r="P630" s="501"/>
      <c r="Q630" s="501"/>
      <c r="R630" s="501"/>
      <c r="S630" s="501"/>
      <c r="T630" s="501"/>
      <c r="U630" s="501"/>
      <c r="V630" s="501"/>
      <c r="W630" s="501"/>
      <c r="X630" s="501"/>
      <c r="Y630" s="501"/>
      <c r="Z630" s="501"/>
      <c r="AA630" s="501"/>
      <c r="AB630" s="501"/>
      <c r="AC630" s="501"/>
      <c r="AD630" s="501"/>
      <c r="AE630" s="501"/>
      <c r="AF630" s="501"/>
      <c r="AG630" s="501"/>
      <c r="AH630" s="501"/>
      <c r="AI630" s="501"/>
      <c r="AJ630" s="501"/>
      <c r="AK630" s="501"/>
      <c r="AL630" s="501"/>
      <c r="AM630" s="501"/>
      <c r="AN630" s="501"/>
      <c r="AO630" s="501"/>
      <c r="AP630" s="501"/>
      <c r="AQ630" s="501"/>
      <c r="AR630" s="501"/>
      <c r="AS630" s="501"/>
      <c r="AT630" s="501"/>
    </row>
    <row r="631" spans="1:46" ht="15.75" customHeight="1">
      <c r="A631" s="501"/>
      <c r="B631" s="736"/>
      <c r="C631" s="501"/>
      <c r="D631" s="501"/>
      <c r="E631" s="501"/>
      <c r="F631" s="501"/>
      <c r="G631" s="501"/>
      <c r="H631" s="501"/>
      <c r="I631" s="501"/>
      <c r="J631" s="501"/>
      <c r="K631" s="501"/>
      <c r="L631" s="501"/>
      <c r="M631" s="501"/>
      <c r="N631" s="501"/>
      <c r="O631" s="501"/>
      <c r="P631" s="501"/>
      <c r="Q631" s="501"/>
      <c r="R631" s="501"/>
      <c r="S631" s="501"/>
      <c r="T631" s="501"/>
      <c r="U631" s="501"/>
      <c r="V631" s="501"/>
      <c r="W631" s="501"/>
      <c r="X631" s="501"/>
      <c r="Y631" s="501"/>
      <c r="Z631" s="501"/>
      <c r="AA631" s="501"/>
      <c r="AB631" s="501"/>
      <c r="AC631" s="501"/>
      <c r="AD631" s="501"/>
      <c r="AE631" s="501"/>
      <c r="AF631" s="501"/>
      <c r="AG631" s="501"/>
      <c r="AH631" s="501"/>
      <c r="AI631" s="501"/>
      <c r="AJ631" s="501"/>
      <c r="AK631" s="501"/>
      <c r="AL631" s="501"/>
      <c r="AM631" s="501"/>
      <c r="AN631" s="501"/>
      <c r="AO631" s="501"/>
      <c r="AP631" s="501"/>
      <c r="AQ631" s="501"/>
      <c r="AR631" s="501"/>
      <c r="AS631" s="501"/>
      <c r="AT631" s="501"/>
    </row>
    <row r="632" spans="1:46" ht="15.75" customHeight="1">
      <c r="A632" s="501"/>
      <c r="B632" s="736"/>
      <c r="C632" s="501"/>
      <c r="D632" s="501"/>
      <c r="E632" s="501"/>
      <c r="F632" s="501"/>
      <c r="G632" s="501"/>
      <c r="H632" s="501"/>
      <c r="I632" s="501"/>
      <c r="J632" s="501"/>
      <c r="K632" s="501"/>
      <c r="L632" s="501"/>
      <c r="M632" s="501"/>
      <c r="N632" s="501"/>
      <c r="O632" s="501"/>
      <c r="P632" s="501"/>
      <c r="Q632" s="501"/>
      <c r="R632" s="501"/>
      <c r="S632" s="501"/>
      <c r="T632" s="501"/>
      <c r="U632" s="501"/>
      <c r="V632" s="501"/>
      <c r="W632" s="501"/>
      <c r="X632" s="501"/>
      <c r="Y632" s="501"/>
      <c r="Z632" s="501"/>
      <c r="AA632" s="501"/>
      <c r="AB632" s="501"/>
      <c r="AC632" s="501"/>
      <c r="AD632" s="501"/>
      <c r="AE632" s="501"/>
      <c r="AF632" s="501"/>
      <c r="AG632" s="501"/>
      <c r="AH632" s="501"/>
      <c r="AI632" s="501"/>
      <c r="AJ632" s="501"/>
      <c r="AK632" s="501"/>
      <c r="AL632" s="501"/>
      <c r="AM632" s="501"/>
      <c r="AN632" s="501"/>
      <c r="AO632" s="501"/>
      <c r="AP632" s="501"/>
      <c r="AQ632" s="501"/>
      <c r="AR632" s="501"/>
      <c r="AS632" s="501"/>
      <c r="AT632" s="501"/>
    </row>
    <row r="633" spans="1:46" ht="15.75" customHeight="1">
      <c r="A633" s="501"/>
      <c r="B633" s="736"/>
      <c r="C633" s="501"/>
      <c r="D633" s="501"/>
      <c r="E633" s="501"/>
      <c r="F633" s="501"/>
      <c r="G633" s="501"/>
      <c r="H633" s="501"/>
      <c r="I633" s="501"/>
      <c r="J633" s="501"/>
      <c r="K633" s="501"/>
      <c r="L633" s="501"/>
      <c r="M633" s="501"/>
      <c r="N633" s="501"/>
      <c r="O633" s="501"/>
      <c r="P633" s="501"/>
      <c r="Q633" s="501"/>
      <c r="R633" s="501"/>
      <c r="S633" s="501"/>
      <c r="T633" s="501"/>
      <c r="U633" s="501"/>
      <c r="V633" s="501"/>
      <c r="W633" s="501"/>
      <c r="X633" s="501"/>
      <c r="Y633" s="501"/>
      <c r="Z633" s="501"/>
      <c r="AA633" s="501"/>
      <c r="AB633" s="501"/>
      <c r="AC633" s="501"/>
      <c r="AD633" s="501"/>
      <c r="AE633" s="501"/>
      <c r="AF633" s="501"/>
      <c r="AG633" s="501"/>
      <c r="AH633" s="501"/>
      <c r="AI633" s="501"/>
      <c r="AJ633" s="501"/>
      <c r="AK633" s="501"/>
      <c r="AL633" s="501"/>
      <c r="AM633" s="501"/>
      <c r="AN633" s="501"/>
      <c r="AO633" s="501"/>
      <c r="AP633" s="501"/>
      <c r="AQ633" s="501"/>
      <c r="AR633" s="501"/>
      <c r="AS633" s="501"/>
      <c r="AT633" s="501"/>
    </row>
    <row r="634" spans="1:46" ht="15.75" customHeight="1">
      <c r="A634" s="501"/>
      <c r="B634" s="736"/>
      <c r="C634" s="501"/>
      <c r="D634" s="501"/>
      <c r="E634" s="501"/>
      <c r="F634" s="501"/>
      <c r="G634" s="501"/>
      <c r="H634" s="501"/>
      <c r="I634" s="501"/>
      <c r="J634" s="501"/>
      <c r="K634" s="501"/>
      <c r="L634" s="501"/>
      <c r="M634" s="501"/>
      <c r="N634" s="501"/>
      <c r="O634" s="501"/>
      <c r="P634" s="501"/>
      <c r="Q634" s="501"/>
      <c r="R634" s="501"/>
      <c r="S634" s="501"/>
      <c r="T634" s="501"/>
      <c r="U634" s="501"/>
      <c r="V634" s="501"/>
      <c r="W634" s="501"/>
      <c r="X634" s="501"/>
      <c r="Y634" s="501"/>
      <c r="Z634" s="501"/>
      <c r="AA634" s="501"/>
      <c r="AB634" s="501"/>
      <c r="AC634" s="501"/>
      <c r="AD634" s="501"/>
      <c r="AE634" s="501"/>
      <c r="AF634" s="501"/>
      <c r="AG634" s="501"/>
      <c r="AH634" s="501"/>
      <c r="AI634" s="501"/>
      <c r="AJ634" s="501"/>
      <c r="AK634" s="501"/>
      <c r="AL634" s="501"/>
      <c r="AM634" s="501"/>
      <c r="AN634" s="501"/>
      <c r="AO634" s="501"/>
      <c r="AP634" s="501"/>
      <c r="AQ634" s="501"/>
      <c r="AR634" s="501"/>
      <c r="AS634" s="501"/>
      <c r="AT634" s="501"/>
    </row>
    <row r="635" spans="1:46" ht="15.75" customHeight="1">
      <c r="A635" s="501"/>
      <c r="B635" s="736"/>
      <c r="C635" s="501"/>
      <c r="D635" s="501"/>
      <c r="E635" s="501"/>
      <c r="F635" s="501"/>
      <c r="G635" s="501"/>
      <c r="H635" s="501"/>
      <c r="I635" s="501"/>
      <c r="J635" s="501"/>
      <c r="K635" s="501"/>
      <c r="L635" s="501"/>
      <c r="M635" s="501"/>
      <c r="N635" s="501"/>
      <c r="O635" s="501"/>
      <c r="P635" s="501"/>
      <c r="Q635" s="501"/>
      <c r="R635" s="501"/>
      <c r="S635" s="501"/>
      <c r="T635" s="501"/>
      <c r="U635" s="501"/>
      <c r="V635" s="501"/>
      <c r="W635" s="501"/>
      <c r="X635" s="501"/>
      <c r="Y635" s="501"/>
      <c r="Z635" s="501"/>
      <c r="AA635" s="501"/>
      <c r="AB635" s="501"/>
      <c r="AC635" s="501"/>
      <c r="AD635" s="501"/>
      <c r="AE635" s="501"/>
      <c r="AF635" s="501"/>
      <c r="AG635" s="501"/>
      <c r="AH635" s="501"/>
      <c r="AI635" s="501"/>
      <c r="AJ635" s="501"/>
      <c r="AK635" s="501"/>
      <c r="AL635" s="501"/>
      <c r="AM635" s="501"/>
      <c r="AN635" s="501"/>
      <c r="AO635" s="501"/>
      <c r="AP635" s="501"/>
      <c r="AQ635" s="501"/>
      <c r="AR635" s="501"/>
      <c r="AS635" s="501"/>
      <c r="AT635" s="501"/>
    </row>
    <row r="636" spans="1:46" ht="15.75" customHeight="1">
      <c r="A636" s="501"/>
      <c r="B636" s="736"/>
      <c r="C636" s="501"/>
      <c r="D636" s="501"/>
      <c r="E636" s="501"/>
      <c r="F636" s="501"/>
      <c r="G636" s="501"/>
      <c r="H636" s="501"/>
      <c r="I636" s="501"/>
      <c r="J636" s="501"/>
      <c r="K636" s="501"/>
      <c r="L636" s="501"/>
      <c r="M636" s="501"/>
      <c r="N636" s="501"/>
      <c r="O636" s="501"/>
      <c r="P636" s="501"/>
      <c r="Q636" s="501"/>
      <c r="R636" s="501"/>
      <c r="S636" s="501"/>
      <c r="T636" s="501"/>
      <c r="U636" s="501"/>
      <c r="V636" s="501"/>
      <c r="W636" s="501"/>
      <c r="X636" s="501"/>
      <c r="Y636" s="501"/>
      <c r="Z636" s="501"/>
      <c r="AA636" s="501"/>
      <c r="AB636" s="501"/>
      <c r="AC636" s="501"/>
      <c r="AD636" s="501"/>
      <c r="AE636" s="501"/>
      <c r="AF636" s="501"/>
      <c r="AG636" s="501"/>
      <c r="AH636" s="501"/>
      <c r="AI636" s="501"/>
      <c r="AJ636" s="501"/>
      <c r="AK636" s="501"/>
      <c r="AL636" s="501"/>
      <c r="AM636" s="501"/>
      <c r="AN636" s="501"/>
      <c r="AO636" s="501"/>
      <c r="AP636" s="501"/>
      <c r="AQ636" s="501"/>
      <c r="AR636" s="501"/>
      <c r="AS636" s="501"/>
      <c r="AT636" s="501"/>
    </row>
    <row r="637" spans="1:46" ht="15.75" customHeight="1">
      <c r="A637" s="501"/>
      <c r="B637" s="736"/>
      <c r="C637" s="501"/>
      <c r="D637" s="501"/>
      <c r="E637" s="501"/>
      <c r="F637" s="501"/>
      <c r="G637" s="501"/>
      <c r="H637" s="501"/>
      <c r="I637" s="501"/>
      <c r="J637" s="501"/>
      <c r="K637" s="501"/>
      <c r="L637" s="501"/>
      <c r="M637" s="501"/>
      <c r="N637" s="501"/>
      <c r="O637" s="501"/>
      <c r="P637" s="501"/>
      <c r="Q637" s="501"/>
      <c r="R637" s="501"/>
      <c r="S637" s="501"/>
      <c r="T637" s="501"/>
      <c r="U637" s="501"/>
      <c r="V637" s="501"/>
      <c r="W637" s="501"/>
      <c r="X637" s="501"/>
      <c r="Y637" s="501"/>
      <c r="Z637" s="501"/>
      <c r="AA637" s="501"/>
      <c r="AB637" s="501"/>
      <c r="AC637" s="501"/>
      <c r="AD637" s="501"/>
      <c r="AE637" s="501"/>
      <c r="AF637" s="501"/>
      <c r="AG637" s="501"/>
      <c r="AH637" s="501"/>
      <c r="AI637" s="501"/>
      <c r="AJ637" s="501"/>
      <c r="AK637" s="501"/>
      <c r="AL637" s="501"/>
      <c r="AM637" s="501"/>
      <c r="AN637" s="501"/>
      <c r="AO637" s="501"/>
      <c r="AP637" s="501"/>
      <c r="AQ637" s="501"/>
      <c r="AR637" s="501"/>
      <c r="AS637" s="501"/>
      <c r="AT637" s="501"/>
    </row>
    <row r="638" spans="1:46" ht="15.75" customHeight="1">
      <c r="A638" s="501"/>
      <c r="B638" s="736"/>
      <c r="C638" s="501"/>
      <c r="D638" s="501"/>
      <c r="E638" s="501"/>
      <c r="F638" s="501"/>
      <c r="G638" s="501"/>
      <c r="H638" s="501"/>
      <c r="I638" s="501"/>
      <c r="J638" s="501"/>
      <c r="K638" s="501"/>
      <c r="L638" s="501"/>
      <c r="M638" s="501"/>
      <c r="N638" s="501"/>
      <c r="O638" s="501"/>
      <c r="P638" s="501"/>
      <c r="Q638" s="501"/>
      <c r="R638" s="501"/>
      <c r="S638" s="501"/>
      <c r="T638" s="501"/>
      <c r="U638" s="501"/>
      <c r="V638" s="501"/>
      <c r="W638" s="501"/>
      <c r="X638" s="501"/>
      <c r="Y638" s="501"/>
      <c r="Z638" s="501"/>
      <c r="AA638" s="501"/>
      <c r="AB638" s="501"/>
      <c r="AC638" s="501"/>
      <c r="AD638" s="501"/>
      <c r="AE638" s="501"/>
      <c r="AF638" s="501"/>
      <c r="AG638" s="501"/>
      <c r="AH638" s="501"/>
      <c r="AI638" s="501"/>
      <c r="AJ638" s="501"/>
      <c r="AK638" s="501"/>
      <c r="AL638" s="501"/>
      <c r="AM638" s="501"/>
      <c r="AN638" s="501"/>
      <c r="AO638" s="501"/>
      <c r="AP638" s="501"/>
      <c r="AQ638" s="501"/>
      <c r="AR638" s="501"/>
      <c r="AS638" s="501"/>
      <c r="AT638" s="501"/>
    </row>
    <row r="639" spans="1:46" ht="15.75" customHeight="1">
      <c r="A639" s="501"/>
      <c r="B639" s="736"/>
      <c r="C639" s="501"/>
      <c r="D639" s="501"/>
      <c r="E639" s="501"/>
      <c r="F639" s="501"/>
      <c r="G639" s="501"/>
      <c r="H639" s="501"/>
      <c r="I639" s="501"/>
      <c r="J639" s="501"/>
      <c r="K639" s="501"/>
      <c r="L639" s="501"/>
      <c r="M639" s="501"/>
      <c r="N639" s="501"/>
      <c r="O639" s="501"/>
      <c r="P639" s="501"/>
      <c r="Q639" s="501"/>
      <c r="R639" s="501"/>
      <c r="S639" s="501"/>
      <c r="T639" s="501"/>
      <c r="U639" s="501"/>
      <c r="V639" s="501"/>
      <c r="W639" s="501"/>
      <c r="X639" s="501"/>
      <c r="Y639" s="501"/>
      <c r="Z639" s="501"/>
      <c r="AA639" s="501"/>
      <c r="AB639" s="501"/>
      <c r="AC639" s="501"/>
      <c r="AD639" s="501"/>
      <c r="AE639" s="501"/>
      <c r="AF639" s="501"/>
      <c r="AG639" s="501"/>
      <c r="AH639" s="501"/>
      <c r="AI639" s="501"/>
      <c r="AJ639" s="501"/>
      <c r="AK639" s="501"/>
      <c r="AL639" s="501"/>
      <c r="AM639" s="501"/>
      <c r="AN639" s="501"/>
      <c r="AO639" s="501"/>
      <c r="AP639" s="501"/>
      <c r="AQ639" s="501"/>
      <c r="AR639" s="501"/>
      <c r="AS639" s="501"/>
      <c r="AT639" s="501"/>
    </row>
    <row r="640" spans="1:46" ht="15.75" customHeight="1">
      <c r="A640" s="501"/>
      <c r="B640" s="736"/>
      <c r="C640" s="501"/>
      <c r="D640" s="501"/>
      <c r="E640" s="501"/>
      <c r="F640" s="501"/>
      <c r="G640" s="501"/>
      <c r="H640" s="501"/>
      <c r="I640" s="501"/>
      <c r="J640" s="501"/>
      <c r="K640" s="501"/>
      <c r="L640" s="501"/>
      <c r="M640" s="501"/>
      <c r="N640" s="501"/>
      <c r="O640" s="501"/>
      <c r="P640" s="501"/>
      <c r="Q640" s="501"/>
      <c r="R640" s="501"/>
      <c r="S640" s="501"/>
      <c r="T640" s="501"/>
      <c r="U640" s="501"/>
      <c r="V640" s="501"/>
      <c r="W640" s="501"/>
      <c r="X640" s="501"/>
      <c r="Y640" s="501"/>
      <c r="Z640" s="501"/>
      <c r="AA640" s="501"/>
      <c r="AB640" s="501"/>
      <c r="AC640" s="501"/>
      <c r="AD640" s="501"/>
      <c r="AE640" s="501"/>
      <c r="AF640" s="501"/>
      <c r="AG640" s="501"/>
      <c r="AH640" s="501"/>
      <c r="AI640" s="501"/>
      <c r="AJ640" s="501"/>
      <c r="AK640" s="501"/>
      <c r="AL640" s="501"/>
      <c r="AM640" s="501"/>
      <c r="AN640" s="501"/>
      <c r="AO640" s="501"/>
      <c r="AP640" s="501"/>
      <c r="AQ640" s="501"/>
      <c r="AR640" s="501"/>
      <c r="AS640" s="501"/>
      <c r="AT640" s="501"/>
    </row>
    <row r="641" spans="1:46" ht="15.75" customHeight="1">
      <c r="A641" s="501"/>
      <c r="B641" s="736"/>
      <c r="C641" s="501"/>
      <c r="D641" s="501"/>
      <c r="E641" s="501"/>
      <c r="F641" s="501"/>
      <c r="G641" s="501"/>
      <c r="H641" s="501"/>
      <c r="I641" s="501"/>
      <c r="J641" s="501"/>
      <c r="K641" s="501"/>
      <c r="L641" s="501"/>
      <c r="M641" s="501"/>
      <c r="N641" s="501"/>
      <c r="O641" s="501"/>
      <c r="P641" s="501"/>
      <c r="Q641" s="501"/>
      <c r="R641" s="501"/>
      <c r="S641" s="501"/>
      <c r="T641" s="501"/>
      <c r="U641" s="501"/>
      <c r="V641" s="501"/>
      <c r="W641" s="501"/>
      <c r="X641" s="501"/>
      <c r="Y641" s="501"/>
      <c r="Z641" s="501"/>
      <c r="AA641" s="501"/>
      <c r="AB641" s="501"/>
      <c r="AC641" s="501"/>
      <c r="AD641" s="501"/>
      <c r="AE641" s="501"/>
      <c r="AF641" s="501"/>
      <c r="AG641" s="501"/>
      <c r="AH641" s="501"/>
      <c r="AI641" s="501"/>
      <c r="AJ641" s="501"/>
      <c r="AK641" s="501"/>
      <c r="AL641" s="501"/>
      <c r="AM641" s="501"/>
      <c r="AN641" s="501"/>
      <c r="AO641" s="501"/>
      <c r="AP641" s="501"/>
      <c r="AQ641" s="501"/>
      <c r="AR641" s="501"/>
      <c r="AS641" s="501"/>
      <c r="AT641" s="501"/>
    </row>
    <row r="642" spans="1:46" ht="15.75" customHeight="1">
      <c r="A642" s="501"/>
      <c r="B642" s="736"/>
      <c r="C642" s="501"/>
      <c r="D642" s="501"/>
      <c r="E642" s="501"/>
      <c r="F642" s="501"/>
      <c r="G642" s="501"/>
      <c r="H642" s="501"/>
      <c r="I642" s="501"/>
      <c r="J642" s="501"/>
      <c r="K642" s="501"/>
      <c r="L642" s="501"/>
      <c r="M642" s="501"/>
      <c r="N642" s="501"/>
      <c r="O642" s="501"/>
      <c r="P642" s="501"/>
      <c r="Q642" s="501"/>
      <c r="R642" s="501"/>
      <c r="S642" s="501"/>
      <c r="T642" s="501"/>
      <c r="U642" s="501"/>
      <c r="V642" s="501"/>
      <c r="W642" s="501"/>
      <c r="X642" s="501"/>
      <c r="Y642" s="501"/>
      <c r="Z642" s="501"/>
      <c r="AA642" s="501"/>
      <c r="AB642" s="501"/>
      <c r="AC642" s="501"/>
      <c r="AD642" s="501"/>
      <c r="AE642" s="501"/>
      <c r="AF642" s="501"/>
      <c r="AG642" s="501"/>
      <c r="AH642" s="501"/>
      <c r="AI642" s="501"/>
      <c r="AJ642" s="501"/>
      <c r="AK642" s="501"/>
      <c r="AL642" s="501"/>
      <c r="AM642" s="501"/>
      <c r="AN642" s="501"/>
      <c r="AO642" s="501"/>
      <c r="AP642" s="501"/>
      <c r="AQ642" s="501"/>
      <c r="AR642" s="501"/>
      <c r="AS642" s="501"/>
      <c r="AT642" s="501"/>
    </row>
    <row r="643" spans="1:46" ht="15.75" customHeight="1">
      <c r="A643" s="501"/>
      <c r="B643" s="736"/>
      <c r="C643" s="501"/>
      <c r="D643" s="501"/>
      <c r="E643" s="501"/>
      <c r="F643" s="501"/>
      <c r="G643" s="501"/>
      <c r="H643" s="501"/>
      <c r="I643" s="501"/>
      <c r="J643" s="501"/>
      <c r="K643" s="501"/>
      <c r="L643" s="501"/>
      <c r="M643" s="501"/>
      <c r="N643" s="501"/>
      <c r="O643" s="501"/>
      <c r="P643" s="501"/>
      <c r="Q643" s="501"/>
      <c r="R643" s="501"/>
      <c r="S643" s="501"/>
      <c r="T643" s="501"/>
      <c r="U643" s="501"/>
      <c r="V643" s="501"/>
      <c r="W643" s="501"/>
      <c r="X643" s="501"/>
      <c r="Y643" s="501"/>
      <c r="Z643" s="501"/>
      <c r="AA643" s="501"/>
      <c r="AB643" s="501"/>
      <c r="AC643" s="501"/>
      <c r="AD643" s="501"/>
      <c r="AE643" s="501"/>
      <c r="AF643" s="501"/>
      <c r="AG643" s="501"/>
      <c r="AH643" s="501"/>
      <c r="AI643" s="501"/>
      <c r="AJ643" s="501"/>
      <c r="AK643" s="501"/>
      <c r="AL643" s="501"/>
      <c r="AM643" s="501"/>
      <c r="AN643" s="501"/>
      <c r="AO643" s="501"/>
      <c r="AP643" s="501"/>
      <c r="AQ643" s="501"/>
      <c r="AR643" s="501"/>
      <c r="AS643" s="501"/>
      <c r="AT643" s="501"/>
    </row>
    <row r="644" spans="1:46" ht="15.75" customHeight="1">
      <c r="A644" s="501"/>
      <c r="B644" s="736"/>
      <c r="C644" s="501"/>
      <c r="D644" s="501"/>
      <c r="E644" s="501"/>
      <c r="F644" s="501"/>
      <c r="G644" s="501"/>
      <c r="H644" s="501"/>
      <c r="I644" s="501"/>
      <c r="J644" s="501"/>
      <c r="K644" s="501"/>
      <c r="L644" s="501"/>
      <c r="M644" s="501"/>
      <c r="N644" s="501"/>
      <c r="O644" s="501"/>
      <c r="P644" s="501"/>
      <c r="Q644" s="501"/>
      <c r="R644" s="501"/>
      <c r="S644" s="501"/>
      <c r="T644" s="501"/>
      <c r="U644" s="501"/>
      <c r="V644" s="501"/>
      <c r="W644" s="501"/>
      <c r="X644" s="501"/>
      <c r="Y644" s="501"/>
      <c r="Z644" s="501"/>
      <c r="AA644" s="501"/>
      <c r="AB644" s="501"/>
      <c r="AC644" s="501"/>
      <c r="AD644" s="501"/>
      <c r="AE644" s="501"/>
      <c r="AF644" s="501"/>
      <c r="AG644" s="501"/>
      <c r="AH644" s="501"/>
      <c r="AI644" s="501"/>
      <c r="AJ644" s="501"/>
      <c r="AK644" s="501"/>
      <c r="AL644" s="501"/>
      <c r="AM644" s="501"/>
      <c r="AN644" s="501"/>
      <c r="AO644" s="501"/>
      <c r="AP644" s="501"/>
      <c r="AQ644" s="501"/>
      <c r="AR644" s="501"/>
      <c r="AS644" s="501"/>
      <c r="AT644" s="501"/>
    </row>
    <row r="645" spans="1:46" ht="15.75" customHeight="1">
      <c r="A645" s="501"/>
      <c r="B645" s="736"/>
      <c r="C645" s="501"/>
      <c r="D645" s="501"/>
      <c r="E645" s="501"/>
      <c r="F645" s="501"/>
      <c r="G645" s="501"/>
      <c r="H645" s="501"/>
      <c r="I645" s="501"/>
      <c r="J645" s="501"/>
      <c r="K645" s="501"/>
      <c r="L645" s="501"/>
      <c r="M645" s="501"/>
      <c r="N645" s="501"/>
      <c r="O645" s="501"/>
      <c r="P645" s="501"/>
      <c r="Q645" s="501"/>
      <c r="R645" s="501"/>
      <c r="S645" s="501"/>
      <c r="T645" s="501"/>
      <c r="U645" s="501"/>
      <c r="V645" s="501"/>
      <c r="W645" s="501"/>
      <c r="X645" s="501"/>
      <c r="Y645" s="501"/>
      <c r="Z645" s="501"/>
      <c r="AA645" s="501"/>
      <c r="AB645" s="501"/>
      <c r="AC645" s="501"/>
      <c r="AD645" s="501"/>
      <c r="AE645" s="501"/>
      <c r="AF645" s="501"/>
      <c r="AG645" s="501"/>
      <c r="AH645" s="501"/>
      <c r="AI645" s="501"/>
      <c r="AJ645" s="501"/>
      <c r="AK645" s="501"/>
      <c r="AL645" s="501"/>
      <c r="AM645" s="501"/>
      <c r="AN645" s="501"/>
      <c r="AO645" s="501"/>
      <c r="AP645" s="501"/>
      <c r="AQ645" s="501"/>
      <c r="AR645" s="501"/>
      <c r="AS645" s="501"/>
      <c r="AT645" s="501"/>
    </row>
    <row r="646" spans="1:46" ht="15.75" customHeight="1">
      <c r="A646" s="501"/>
      <c r="B646" s="736"/>
      <c r="C646" s="501"/>
      <c r="D646" s="501"/>
      <c r="E646" s="501"/>
      <c r="F646" s="501"/>
      <c r="G646" s="501"/>
      <c r="H646" s="501"/>
      <c r="I646" s="501"/>
      <c r="J646" s="501"/>
      <c r="K646" s="501"/>
      <c r="L646" s="501"/>
      <c r="M646" s="501"/>
      <c r="N646" s="501"/>
      <c r="O646" s="501"/>
      <c r="P646" s="501"/>
      <c r="Q646" s="501"/>
      <c r="R646" s="501"/>
      <c r="S646" s="501"/>
      <c r="T646" s="501"/>
      <c r="U646" s="501"/>
      <c r="V646" s="501"/>
      <c r="W646" s="501"/>
      <c r="X646" s="501"/>
      <c r="Y646" s="501"/>
      <c r="Z646" s="501"/>
      <c r="AA646" s="501"/>
      <c r="AB646" s="501"/>
      <c r="AC646" s="501"/>
      <c r="AD646" s="501"/>
      <c r="AE646" s="501"/>
      <c r="AF646" s="501"/>
      <c r="AG646" s="501"/>
      <c r="AH646" s="501"/>
      <c r="AI646" s="501"/>
      <c r="AJ646" s="501"/>
      <c r="AK646" s="501"/>
      <c r="AL646" s="501"/>
      <c r="AM646" s="501"/>
      <c r="AN646" s="501"/>
      <c r="AO646" s="501"/>
      <c r="AP646" s="501"/>
      <c r="AQ646" s="501"/>
      <c r="AR646" s="501"/>
      <c r="AS646" s="501"/>
      <c r="AT646" s="501"/>
    </row>
    <row r="647" spans="1:46" ht="15.75" customHeight="1">
      <c r="A647" s="501"/>
      <c r="B647" s="736"/>
      <c r="C647" s="501"/>
      <c r="D647" s="501"/>
      <c r="E647" s="501"/>
      <c r="F647" s="501"/>
      <c r="G647" s="501"/>
      <c r="H647" s="501"/>
      <c r="I647" s="501"/>
      <c r="J647" s="501"/>
      <c r="K647" s="501"/>
      <c r="L647" s="501"/>
      <c r="M647" s="501"/>
      <c r="N647" s="501"/>
      <c r="O647" s="501"/>
      <c r="P647" s="501"/>
      <c r="Q647" s="501"/>
      <c r="R647" s="501"/>
      <c r="S647" s="501"/>
      <c r="T647" s="501"/>
      <c r="U647" s="501"/>
      <c r="V647" s="501"/>
      <c r="W647" s="501"/>
      <c r="X647" s="501"/>
      <c r="Y647" s="501"/>
      <c r="Z647" s="501"/>
      <c r="AA647" s="501"/>
      <c r="AB647" s="501"/>
      <c r="AC647" s="501"/>
      <c r="AD647" s="501"/>
      <c r="AE647" s="501"/>
      <c r="AF647" s="501"/>
      <c r="AG647" s="501"/>
      <c r="AH647" s="501"/>
      <c r="AI647" s="501"/>
      <c r="AJ647" s="501"/>
      <c r="AK647" s="501"/>
      <c r="AL647" s="501"/>
      <c r="AM647" s="501"/>
      <c r="AN647" s="501"/>
      <c r="AO647" s="501"/>
      <c r="AP647" s="501"/>
      <c r="AQ647" s="501"/>
      <c r="AR647" s="501"/>
      <c r="AS647" s="501"/>
      <c r="AT647" s="501"/>
    </row>
    <row r="648" spans="1:46" ht="15.75" customHeight="1">
      <c r="A648" s="501"/>
      <c r="B648" s="736"/>
      <c r="C648" s="501"/>
      <c r="D648" s="501"/>
      <c r="E648" s="501"/>
      <c r="F648" s="501"/>
      <c r="G648" s="501"/>
      <c r="H648" s="501"/>
      <c r="I648" s="501"/>
      <c r="J648" s="501"/>
      <c r="K648" s="501"/>
      <c r="L648" s="501"/>
      <c r="M648" s="501"/>
      <c r="N648" s="501"/>
      <c r="O648" s="501"/>
      <c r="P648" s="501"/>
      <c r="Q648" s="501"/>
      <c r="R648" s="501"/>
      <c r="S648" s="501"/>
      <c r="T648" s="501"/>
      <c r="U648" s="501"/>
      <c r="V648" s="501"/>
      <c r="W648" s="501"/>
      <c r="X648" s="501"/>
      <c r="Y648" s="501"/>
      <c r="Z648" s="501"/>
      <c r="AA648" s="501"/>
      <c r="AB648" s="501"/>
      <c r="AC648" s="501"/>
      <c r="AD648" s="501"/>
      <c r="AE648" s="501"/>
      <c r="AF648" s="501"/>
      <c r="AG648" s="501"/>
      <c r="AH648" s="501"/>
      <c r="AI648" s="501"/>
      <c r="AJ648" s="501"/>
      <c r="AK648" s="501"/>
      <c r="AL648" s="501"/>
      <c r="AM648" s="501"/>
      <c r="AN648" s="501"/>
      <c r="AO648" s="501"/>
      <c r="AP648" s="501"/>
      <c r="AQ648" s="501"/>
      <c r="AR648" s="501"/>
      <c r="AS648" s="501"/>
      <c r="AT648" s="501"/>
    </row>
    <row r="649" spans="1:46" ht="15.75" customHeight="1">
      <c r="A649" s="501"/>
      <c r="B649" s="736"/>
      <c r="C649" s="501"/>
      <c r="D649" s="501"/>
      <c r="E649" s="501"/>
      <c r="F649" s="501"/>
      <c r="G649" s="501"/>
      <c r="H649" s="501"/>
      <c r="I649" s="501"/>
      <c r="J649" s="501"/>
      <c r="K649" s="501"/>
      <c r="L649" s="501"/>
      <c r="M649" s="501"/>
      <c r="N649" s="501"/>
      <c r="O649" s="501"/>
      <c r="P649" s="501"/>
      <c r="Q649" s="501"/>
      <c r="R649" s="501"/>
      <c r="S649" s="501"/>
      <c r="T649" s="501"/>
      <c r="U649" s="501"/>
      <c r="V649" s="501"/>
      <c r="W649" s="501"/>
      <c r="X649" s="501"/>
      <c r="Y649" s="501"/>
      <c r="Z649" s="501"/>
      <c r="AA649" s="501"/>
      <c r="AB649" s="501"/>
      <c r="AC649" s="501"/>
      <c r="AD649" s="501"/>
      <c r="AE649" s="501"/>
      <c r="AF649" s="501"/>
      <c r="AG649" s="501"/>
      <c r="AH649" s="501"/>
      <c r="AI649" s="501"/>
      <c r="AJ649" s="501"/>
      <c r="AK649" s="501"/>
      <c r="AL649" s="501"/>
      <c r="AM649" s="501"/>
      <c r="AN649" s="501"/>
      <c r="AO649" s="501"/>
      <c r="AP649" s="501"/>
      <c r="AQ649" s="501"/>
      <c r="AR649" s="501"/>
      <c r="AS649" s="501"/>
      <c r="AT649" s="501"/>
    </row>
    <row r="650" spans="1:46" ht="15.75" customHeight="1">
      <c r="A650" s="501"/>
      <c r="B650" s="736"/>
      <c r="C650" s="501"/>
      <c r="D650" s="501"/>
      <c r="E650" s="501"/>
      <c r="F650" s="501"/>
      <c r="G650" s="501"/>
      <c r="H650" s="501"/>
      <c r="I650" s="501"/>
      <c r="J650" s="501"/>
      <c r="K650" s="501"/>
      <c r="L650" s="501"/>
      <c r="M650" s="501"/>
      <c r="N650" s="501"/>
      <c r="O650" s="501"/>
      <c r="P650" s="501"/>
      <c r="Q650" s="501"/>
      <c r="R650" s="501"/>
      <c r="S650" s="501"/>
      <c r="T650" s="501"/>
      <c r="U650" s="501"/>
      <c r="V650" s="501"/>
      <c r="W650" s="501"/>
      <c r="X650" s="501"/>
      <c r="Y650" s="501"/>
      <c r="Z650" s="501"/>
      <c r="AA650" s="501"/>
      <c r="AB650" s="501"/>
      <c r="AC650" s="501"/>
      <c r="AD650" s="501"/>
      <c r="AE650" s="501"/>
      <c r="AF650" s="501"/>
      <c r="AG650" s="501"/>
      <c r="AH650" s="501"/>
      <c r="AI650" s="501"/>
      <c r="AJ650" s="501"/>
      <c r="AK650" s="501"/>
      <c r="AL650" s="501"/>
      <c r="AM650" s="501"/>
      <c r="AN650" s="501"/>
      <c r="AO650" s="501"/>
      <c r="AP650" s="501"/>
      <c r="AQ650" s="501"/>
      <c r="AR650" s="501"/>
      <c r="AS650" s="501"/>
      <c r="AT650" s="501"/>
    </row>
    <row r="651" spans="1:46" ht="15.75" customHeight="1">
      <c r="A651" s="501"/>
      <c r="B651" s="736"/>
      <c r="C651" s="501"/>
      <c r="D651" s="501"/>
      <c r="E651" s="501"/>
      <c r="F651" s="501"/>
      <c r="G651" s="501"/>
      <c r="H651" s="501"/>
      <c r="I651" s="501"/>
      <c r="J651" s="501"/>
      <c r="K651" s="501"/>
      <c r="L651" s="501"/>
      <c r="M651" s="501"/>
      <c r="N651" s="501"/>
      <c r="O651" s="501"/>
      <c r="P651" s="501"/>
      <c r="Q651" s="501"/>
      <c r="R651" s="501"/>
      <c r="S651" s="501"/>
      <c r="T651" s="501"/>
      <c r="U651" s="501"/>
      <c r="V651" s="501"/>
      <c r="W651" s="501"/>
      <c r="X651" s="501"/>
      <c r="Y651" s="501"/>
      <c r="Z651" s="501"/>
      <c r="AA651" s="501"/>
      <c r="AB651" s="501"/>
      <c r="AC651" s="501"/>
      <c r="AD651" s="501"/>
      <c r="AE651" s="501"/>
      <c r="AF651" s="501"/>
      <c r="AG651" s="501"/>
      <c r="AH651" s="501"/>
      <c r="AI651" s="501"/>
      <c r="AJ651" s="501"/>
      <c r="AK651" s="501"/>
      <c r="AL651" s="501"/>
      <c r="AM651" s="501"/>
      <c r="AN651" s="501"/>
      <c r="AO651" s="501"/>
      <c r="AP651" s="501"/>
      <c r="AQ651" s="501"/>
      <c r="AR651" s="501"/>
      <c r="AS651" s="501"/>
      <c r="AT651" s="501"/>
    </row>
    <row r="652" spans="1:46" ht="15.75" customHeight="1">
      <c r="A652" s="501"/>
      <c r="B652" s="736"/>
      <c r="C652" s="501"/>
      <c r="D652" s="501"/>
      <c r="E652" s="501"/>
      <c r="F652" s="501"/>
      <c r="G652" s="501"/>
      <c r="H652" s="501"/>
      <c r="I652" s="501"/>
      <c r="J652" s="501"/>
      <c r="K652" s="501"/>
      <c r="L652" s="501"/>
      <c r="M652" s="501"/>
      <c r="N652" s="501"/>
      <c r="O652" s="501"/>
      <c r="P652" s="501"/>
      <c r="Q652" s="501"/>
      <c r="R652" s="501"/>
      <c r="S652" s="501"/>
      <c r="T652" s="501"/>
      <c r="U652" s="501"/>
      <c r="V652" s="501"/>
      <c r="W652" s="501"/>
      <c r="X652" s="501"/>
      <c r="Y652" s="501"/>
      <c r="Z652" s="501"/>
      <c r="AA652" s="501"/>
      <c r="AB652" s="501"/>
      <c r="AC652" s="501"/>
      <c r="AD652" s="501"/>
      <c r="AE652" s="501"/>
      <c r="AF652" s="501"/>
      <c r="AG652" s="501"/>
      <c r="AH652" s="501"/>
      <c r="AI652" s="501"/>
      <c r="AJ652" s="501"/>
      <c r="AK652" s="501"/>
      <c r="AL652" s="501"/>
      <c r="AM652" s="501"/>
      <c r="AN652" s="501"/>
      <c r="AO652" s="501"/>
      <c r="AP652" s="501"/>
      <c r="AQ652" s="501"/>
      <c r="AR652" s="501"/>
      <c r="AS652" s="501"/>
      <c r="AT652" s="501"/>
    </row>
    <row r="653" spans="1:46" ht="15.75" customHeight="1">
      <c r="A653" s="501"/>
      <c r="B653" s="736"/>
      <c r="C653" s="501"/>
      <c r="D653" s="501"/>
      <c r="E653" s="501"/>
      <c r="F653" s="501"/>
      <c r="G653" s="501"/>
      <c r="H653" s="501"/>
      <c r="I653" s="501"/>
      <c r="J653" s="501"/>
      <c r="K653" s="501"/>
      <c r="L653" s="501"/>
      <c r="M653" s="501"/>
      <c r="N653" s="501"/>
      <c r="O653" s="501"/>
      <c r="P653" s="501"/>
      <c r="Q653" s="501"/>
      <c r="R653" s="501"/>
      <c r="S653" s="501"/>
      <c r="T653" s="501"/>
      <c r="U653" s="501"/>
      <c r="V653" s="501"/>
      <c r="W653" s="501"/>
      <c r="X653" s="501"/>
      <c r="Y653" s="501"/>
      <c r="Z653" s="501"/>
      <c r="AA653" s="501"/>
      <c r="AB653" s="501"/>
      <c r="AC653" s="501"/>
      <c r="AD653" s="501"/>
      <c r="AE653" s="501"/>
      <c r="AF653" s="501"/>
      <c r="AG653" s="501"/>
      <c r="AH653" s="501"/>
      <c r="AI653" s="501"/>
      <c r="AJ653" s="501"/>
      <c r="AK653" s="501"/>
      <c r="AL653" s="501"/>
      <c r="AM653" s="501"/>
      <c r="AN653" s="501"/>
      <c r="AO653" s="501"/>
      <c r="AP653" s="501"/>
      <c r="AQ653" s="501"/>
      <c r="AR653" s="501"/>
      <c r="AS653" s="501"/>
      <c r="AT653" s="501"/>
    </row>
    <row r="654" spans="1:46" ht="15.75" customHeight="1">
      <c r="A654" s="501"/>
      <c r="B654" s="736"/>
      <c r="C654" s="501"/>
      <c r="D654" s="501"/>
      <c r="E654" s="501"/>
      <c r="F654" s="501"/>
      <c r="G654" s="501"/>
      <c r="H654" s="501"/>
      <c r="I654" s="501"/>
      <c r="J654" s="501"/>
      <c r="K654" s="501"/>
      <c r="L654" s="501"/>
      <c r="M654" s="501"/>
      <c r="N654" s="501"/>
      <c r="O654" s="501"/>
      <c r="P654" s="501"/>
      <c r="Q654" s="501"/>
      <c r="R654" s="501"/>
      <c r="S654" s="501"/>
      <c r="T654" s="501"/>
      <c r="U654" s="501"/>
      <c r="V654" s="501"/>
      <c r="W654" s="501"/>
      <c r="X654" s="501"/>
      <c r="Y654" s="501"/>
      <c r="Z654" s="501"/>
      <c r="AA654" s="501"/>
      <c r="AB654" s="501"/>
      <c r="AC654" s="501"/>
      <c r="AD654" s="501"/>
      <c r="AE654" s="501"/>
      <c r="AF654" s="501"/>
      <c r="AG654" s="501"/>
      <c r="AH654" s="501"/>
      <c r="AI654" s="501"/>
      <c r="AJ654" s="501"/>
      <c r="AK654" s="501"/>
      <c r="AL654" s="501"/>
      <c r="AM654" s="501"/>
      <c r="AN654" s="501"/>
      <c r="AO654" s="501"/>
      <c r="AP654" s="501"/>
      <c r="AQ654" s="501"/>
      <c r="AR654" s="501"/>
      <c r="AS654" s="501"/>
      <c r="AT654" s="501"/>
    </row>
    <row r="655" spans="1:46" ht="15.75" customHeight="1">
      <c r="A655" s="501"/>
      <c r="B655" s="736"/>
      <c r="C655" s="501"/>
      <c r="D655" s="501"/>
      <c r="E655" s="501"/>
      <c r="F655" s="501"/>
      <c r="G655" s="501"/>
      <c r="H655" s="501"/>
      <c r="I655" s="501"/>
      <c r="J655" s="501"/>
      <c r="K655" s="501"/>
      <c r="L655" s="501"/>
      <c r="M655" s="501"/>
      <c r="N655" s="501"/>
      <c r="O655" s="501"/>
      <c r="P655" s="501"/>
      <c r="Q655" s="501"/>
      <c r="R655" s="501"/>
      <c r="S655" s="501"/>
      <c r="T655" s="501"/>
      <c r="U655" s="501"/>
      <c r="V655" s="501"/>
      <c r="W655" s="501"/>
      <c r="X655" s="501"/>
      <c r="Y655" s="501"/>
      <c r="Z655" s="501"/>
      <c r="AA655" s="501"/>
      <c r="AB655" s="501"/>
      <c r="AC655" s="501"/>
      <c r="AD655" s="501"/>
      <c r="AE655" s="501"/>
      <c r="AF655" s="501"/>
      <c r="AG655" s="501"/>
      <c r="AH655" s="501"/>
      <c r="AI655" s="501"/>
      <c r="AJ655" s="501"/>
      <c r="AK655" s="501"/>
      <c r="AL655" s="501"/>
      <c r="AM655" s="501"/>
      <c r="AN655" s="501"/>
      <c r="AO655" s="501"/>
      <c r="AP655" s="501"/>
      <c r="AQ655" s="501"/>
      <c r="AR655" s="501"/>
      <c r="AS655" s="501"/>
      <c r="AT655" s="501"/>
    </row>
    <row r="656" spans="1:46" ht="15.75" customHeight="1">
      <c r="A656" s="501"/>
      <c r="B656" s="736"/>
      <c r="C656" s="501"/>
      <c r="D656" s="501"/>
      <c r="E656" s="501"/>
      <c r="F656" s="501"/>
      <c r="G656" s="501"/>
      <c r="H656" s="501"/>
      <c r="I656" s="501"/>
      <c r="J656" s="501"/>
      <c r="K656" s="501"/>
      <c r="L656" s="501"/>
      <c r="M656" s="501"/>
      <c r="N656" s="501"/>
      <c r="O656" s="501"/>
      <c r="P656" s="501"/>
      <c r="Q656" s="501"/>
      <c r="R656" s="501"/>
      <c r="S656" s="501"/>
      <c r="T656" s="501"/>
      <c r="U656" s="501"/>
      <c r="V656" s="501"/>
      <c r="W656" s="501"/>
      <c r="X656" s="501"/>
      <c r="Y656" s="501"/>
      <c r="Z656" s="501"/>
      <c r="AA656" s="501"/>
      <c r="AB656" s="501"/>
      <c r="AC656" s="501"/>
      <c r="AD656" s="501"/>
      <c r="AE656" s="501"/>
      <c r="AF656" s="501"/>
      <c r="AG656" s="501"/>
      <c r="AH656" s="501"/>
      <c r="AI656" s="501"/>
      <c r="AJ656" s="501"/>
      <c r="AK656" s="501"/>
      <c r="AL656" s="501"/>
      <c r="AM656" s="501"/>
      <c r="AN656" s="501"/>
      <c r="AO656" s="501"/>
      <c r="AP656" s="501"/>
      <c r="AQ656" s="501"/>
      <c r="AR656" s="501"/>
      <c r="AS656" s="501"/>
      <c r="AT656" s="501"/>
    </row>
    <row r="657" spans="1:46" ht="15.75" customHeight="1">
      <c r="A657" s="501"/>
      <c r="B657" s="736"/>
      <c r="C657" s="501"/>
      <c r="D657" s="501"/>
      <c r="E657" s="501"/>
      <c r="F657" s="501"/>
      <c r="G657" s="501"/>
      <c r="H657" s="501"/>
      <c r="I657" s="501"/>
      <c r="J657" s="501"/>
      <c r="K657" s="501"/>
      <c r="L657" s="501"/>
      <c r="M657" s="501"/>
      <c r="N657" s="501"/>
      <c r="O657" s="501"/>
      <c r="P657" s="501"/>
      <c r="Q657" s="501"/>
      <c r="R657" s="501"/>
      <c r="S657" s="501"/>
      <c r="T657" s="501"/>
      <c r="U657" s="501"/>
      <c r="V657" s="501"/>
      <c r="W657" s="501"/>
      <c r="X657" s="501"/>
      <c r="Y657" s="501"/>
      <c r="Z657" s="501"/>
      <c r="AA657" s="501"/>
      <c r="AB657" s="501"/>
      <c r="AC657" s="501"/>
      <c r="AD657" s="501"/>
      <c r="AE657" s="501"/>
      <c r="AF657" s="501"/>
      <c r="AG657" s="501"/>
      <c r="AH657" s="501"/>
      <c r="AI657" s="501"/>
      <c r="AJ657" s="501"/>
      <c r="AK657" s="501"/>
      <c r="AL657" s="501"/>
      <c r="AM657" s="501"/>
      <c r="AN657" s="501"/>
      <c r="AO657" s="501"/>
      <c r="AP657" s="501"/>
      <c r="AQ657" s="501"/>
      <c r="AR657" s="501"/>
      <c r="AS657" s="501"/>
      <c r="AT657" s="501"/>
    </row>
    <row r="658" spans="1:46" ht="15.75" customHeight="1">
      <c r="A658" s="501"/>
      <c r="B658" s="736"/>
      <c r="C658" s="501"/>
      <c r="D658" s="501"/>
      <c r="E658" s="501"/>
      <c r="F658" s="501"/>
      <c r="G658" s="501"/>
      <c r="H658" s="501"/>
      <c r="I658" s="501"/>
      <c r="J658" s="501"/>
      <c r="K658" s="501"/>
      <c r="L658" s="501"/>
      <c r="M658" s="501"/>
      <c r="N658" s="501"/>
      <c r="O658" s="501"/>
      <c r="P658" s="501"/>
      <c r="Q658" s="501"/>
      <c r="R658" s="501"/>
      <c r="S658" s="501"/>
      <c r="T658" s="501"/>
      <c r="U658" s="501"/>
      <c r="V658" s="501"/>
      <c r="W658" s="501"/>
      <c r="X658" s="501"/>
      <c r="Y658" s="501"/>
      <c r="Z658" s="501"/>
      <c r="AA658" s="501"/>
      <c r="AB658" s="501"/>
      <c r="AC658" s="501"/>
      <c r="AD658" s="501"/>
      <c r="AE658" s="501"/>
      <c r="AF658" s="501"/>
      <c r="AG658" s="501"/>
      <c r="AH658" s="501"/>
      <c r="AI658" s="501"/>
      <c r="AJ658" s="501"/>
      <c r="AK658" s="501"/>
      <c r="AL658" s="501"/>
      <c r="AM658" s="501"/>
      <c r="AN658" s="501"/>
      <c r="AO658" s="501"/>
      <c r="AP658" s="501"/>
      <c r="AQ658" s="501"/>
      <c r="AR658" s="501"/>
      <c r="AS658" s="501"/>
      <c r="AT658" s="501"/>
    </row>
    <row r="659" spans="1:46" ht="15.75" customHeight="1">
      <c r="A659" s="501"/>
      <c r="B659" s="736"/>
      <c r="C659" s="501"/>
      <c r="D659" s="501"/>
      <c r="E659" s="501"/>
      <c r="F659" s="501"/>
      <c r="G659" s="501"/>
      <c r="H659" s="501"/>
      <c r="I659" s="501"/>
      <c r="J659" s="501"/>
      <c r="K659" s="501"/>
      <c r="L659" s="501"/>
      <c r="M659" s="501"/>
      <c r="N659" s="501"/>
      <c r="O659" s="501"/>
      <c r="P659" s="501"/>
      <c r="Q659" s="501"/>
      <c r="R659" s="501"/>
      <c r="S659" s="501"/>
      <c r="T659" s="501"/>
      <c r="U659" s="501"/>
      <c r="V659" s="501"/>
      <c r="W659" s="501"/>
      <c r="X659" s="501"/>
      <c r="Y659" s="501"/>
      <c r="Z659" s="501"/>
      <c r="AA659" s="501"/>
      <c r="AB659" s="501"/>
      <c r="AC659" s="501"/>
      <c r="AD659" s="501"/>
      <c r="AE659" s="501"/>
      <c r="AF659" s="501"/>
      <c r="AG659" s="501"/>
      <c r="AH659" s="501"/>
      <c r="AI659" s="501"/>
      <c r="AJ659" s="501"/>
      <c r="AK659" s="501"/>
      <c r="AL659" s="501"/>
      <c r="AM659" s="501"/>
      <c r="AN659" s="501"/>
      <c r="AO659" s="501"/>
      <c r="AP659" s="501"/>
      <c r="AQ659" s="501"/>
      <c r="AR659" s="501"/>
      <c r="AS659" s="501"/>
      <c r="AT659" s="501"/>
    </row>
    <row r="660" spans="1:46" ht="15.75" customHeight="1">
      <c r="A660" s="501"/>
      <c r="B660" s="736"/>
      <c r="C660" s="501"/>
      <c r="D660" s="501"/>
      <c r="E660" s="501"/>
      <c r="F660" s="501"/>
      <c r="G660" s="501"/>
      <c r="H660" s="501"/>
      <c r="I660" s="501"/>
      <c r="J660" s="501"/>
      <c r="K660" s="501"/>
      <c r="L660" s="501"/>
      <c r="M660" s="501"/>
      <c r="N660" s="501"/>
      <c r="O660" s="501"/>
      <c r="P660" s="501"/>
      <c r="Q660" s="501"/>
      <c r="R660" s="501"/>
      <c r="S660" s="501"/>
      <c r="T660" s="501"/>
      <c r="U660" s="501"/>
      <c r="V660" s="501"/>
      <c r="W660" s="501"/>
      <c r="X660" s="501"/>
      <c r="Y660" s="501"/>
      <c r="Z660" s="501"/>
      <c r="AA660" s="501"/>
      <c r="AB660" s="501"/>
      <c r="AC660" s="501"/>
      <c r="AD660" s="501"/>
      <c r="AE660" s="501"/>
      <c r="AF660" s="501"/>
      <c r="AG660" s="501"/>
      <c r="AH660" s="501"/>
      <c r="AI660" s="501"/>
      <c r="AJ660" s="501"/>
      <c r="AK660" s="501"/>
      <c r="AL660" s="501"/>
      <c r="AM660" s="501"/>
      <c r="AN660" s="501"/>
      <c r="AO660" s="501"/>
      <c r="AP660" s="501"/>
      <c r="AQ660" s="501"/>
      <c r="AR660" s="501"/>
      <c r="AS660" s="501"/>
      <c r="AT660" s="501"/>
    </row>
    <row r="661" spans="1:46" ht="15.75" customHeight="1">
      <c r="A661" s="501"/>
      <c r="B661" s="736"/>
      <c r="C661" s="501"/>
      <c r="D661" s="501"/>
      <c r="E661" s="501"/>
      <c r="F661" s="501"/>
      <c r="G661" s="501"/>
      <c r="H661" s="501"/>
      <c r="I661" s="501"/>
      <c r="J661" s="501"/>
      <c r="K661" s="501"/>
      <c r="L661" s="501"/>
      <c r="M661" s="501"/>
      <c r="N661" s="501"/>
      <c r="O661" s="501"/>
      <c r="P661" s="501"/>
      <c r="Q661" s="501"/>
      <c r="R661" s="501"/>
      <c r="S661" s="501"/>
      <c r="T661" s="501"/>
      <c r="U661" s="501"/>
      <c r="V661" s="501"/>
      <c r="W661" s="501"/>
      <c r="X661" s="501"/>
      <c r="Y661" s="501"/>
      <c r="Z661" s="501"/>
      <c r="AA661" s="501"/>
      <c r="AB661" s="501"/>
      <c r="AC661" s="501"/>
      <c r="AD661" s="501"/>
      <c r="AE661" s="501"/>
      <c r="AF661" s="501"/>
      <c r="AG661" s="501"/>
      <c r="AH661" s="501"/>
      <c r="AI661" s="501"/>
      <c r="AJ661" s="501"/>
      <c r="AK661" s="501"/>
      <c r="AL661" s="501"/>
      <c r="AM661" s="501"/>
      <c r="AN661" s="501"/>
      <c r="AO661" s="501"/>
      <c r="AP661" s="501"/>
      <c r="AQ661" s="501"/>
      <c r="AR661" s="501"/>
      <c r="AS661" s="501"/>
      <c r="AT661" s="501"/>
    </row>
    <row r="662" spans="1:46" ht="15.75" customHeight="1">
      <c r="A662" s="501"/>
      <c r="B662" s="736"/>
      <c r="C662" s="501"/>
      <c r="D662" s="501"/>
      <c r="E662" s="501"/>
      <c r="F662" s="501"/>
      <c r="G662" s="501"/>
      <c r="H662" s="501"/>
      <c r="I662" s="501"/>
      <c r="J662" s="501"/>
      <c r="K662" s="501"/>
      <c r="L662" s="501"/>
      <c r="M662" s="501"/>
      <c r="N662" s="501"/>
      <c r="O662" s="501"/>
      <c r="P662" s="501"/>
      <c r="Q662" s="501"/>
      <c r="R662" s="501"/>
      <c r="S662" s="501"/>
      <c r="T662" s="501"/>
      <c r="U662" s="501"/>
      <c r="V662" s="501"/>
      <c r="W662" s="501"/>
      <c r="X662" s="501"/>
      <c r="Y662" s="501"/>
      <c r="Z662" s="501"/>
      <c r="AA662" s="501"/>
      <c r="AB662" s="501"/>
      <c r="AC662" s="501"/>
      <c r="AD662" s="501"/>
      <c r="AE662" s="501"/>
      <c r="AF662" s="501"/>
      <c r="AG662" s="501"/>
      <c r="AH662" s="501"/>
      <c r="AI662" s="501"/>
      <c r="AJ662" s="501"/>
      <c r="AK662" s="501"/>
      <c r="AL662" s="501"/>
      <c r="AM662" s="501"/>
      <c r="AN662" s="501"/>
      <c r="AO662" s="501"/>
      <c r="AP662" s="501"/>
      <c r="AQ662" s="501"/>
      <c r="AR662" s="501"/>
      <c r="AS662" s="501"/>
      <c r="AT662" s="501"/>
    </row>
    <row r="663" spans="1:46" ht="15.75" customHeight="1">
      <c r="A663" s="501"/>
      <c r="B663" s="736"/>
      <c r="C663" s="501"/>
      <c r="D663" s="501"/>
      <c r="E663" s="501"/>
      <c r="F663" s="501"/>
      <c r="G663" s="501"/>
      <c r="H663" s="501"/>
      <c r="I663" s="501"/>
      <c r="J663" s="501"/>
      <c r="K663" s="501"/>
      <c r="L663" s="501"/>
      <c r="M663" s="501"/>
      <c r="N663" s="501"/>
      <c r="O663" s="501"/>
      <c r="P663" s="501"/>
      <c r="Q663" s="501"/>
      <c r="R663" s="501"/>
      <c r="S663" s="501"/>
      <c r="T663" s="501"/>
      <c r="U663" s="501"/>
      <c r="V663" s="501"/>
      <c r="W663" s="501"/>
      <c r="X663" s="501"/>
      <c r="Y663" s="501"/>
      <c r="Z663" s="501"/>
      <c r="AA663" s="501"/>
      <c r="AB663" s="501"/>
      <c r="AC663" s="501"/>
      <c r="AD663" s="501"/>
      <c r="AE663" s="501"/>
      <c r="AF663" s="501"/>
      <c r="AG663" s="501"/>
      <c r="AH663" s="501"/>
      <c r="AI663" s="501"/>
      <c r="AJ663" s="501"/>
      <c r="AK663" s="501"/>
      <c r="AL663" s="501"/>
      <c r="AM663" s="501"/>
      <c r="AN663" s="501"/>
      <c r="AO663" s="501"/>
      <c r="AP663" s="501"/>
      <c r="AQ663" s="501"/>
      <c r="AR663" s="501"/>
      <c r="AS663" s="501"/>
      <c r="AT663" s="501"/>
    </row>
    <row r="664" spans="1:46" ht="15.75" customHeight="1">
      <c r="A664" s="501"/>
      <c r="B664" s="736"/>
      <c r="C664" s="501"/>
      <c r="D664" s="501"/>
      <c r="E664" s="501"/>
      <c r="F664" s="501"/>
      <c r="G664" s="501"/>
      <c r="H664" s="501"/>
      <c r="I664" s="501"/>
      <c r="J664" s="501"/>
      <c r="K664" s="501"/>
      <c r="L664" s="501"/>
      <c r="M664" s="501"/>
      <c r="N664" s="501"/>
      <c r="O664" s="501"/>
      <c r="P664" s="501"/>
      <c r="Q664" s="501"/>
      <c r="R664" s="501"/>
      <c r="S664" s="501"/>
      <c r="T664" s="501"/>
      <c r="U664" s="501"/>
      <c r="V664" s="501"/>
      <c r="W664" s="501"/>
      <c r="X664" s="501"/>
      <c r="Y664" s="501"/>
      <c r="Z664" s="501"/>
      <c r="AA664" s="501"/>
      <c r="AB664" s="501"/>
      <c r="AC664" s="501"/>
      <c r="AD664" s="501"/>
      <c r="AE664" s="501"/>
      <c r="AF664" s="501"/>
      <c r="AG664" s="501"/>
      <c r="AH664" s="501"/>
      <c r="AI664" s="501"/>
      <c r="AJ664" s="501"/>
      <c r="AK664" s="501"/>
      <c r="AL664" s="501"/>
      <c r="AM664" s="501"/>
      <c r="AN664" s="501"/>
      <c r="AO664" s="501"/>
      <c r="AP664" s="501"/>
      <c r="AQ664" s="501"/>
      <c r="AR664" s="501"/>
      <c r="AS664" s="501"/>
      <c r="AT664" s="501"/>
    </row>
    <row r="665" spans="1:46" ht="15.75" customHeight="1">
      <c r="A665" s="501"/>
      <c r="B665" s="736"/>
      <c r="C665" s="501"/>
      <c r="D665" s="501"/>
      <c r="E665" s="501"/>
      <c r="F665" s="501"/>
      <c r="G665" s="501"/>
      <c r="H665" s="501"/>
      <c r="I665" s="501"/>
      <c r="J665" s="501"/>
      <c r="K665" s="501"/>
      <c r="L665" s="501"/>
      <c r="M665" s="501"/>
      <c r="N665" s="501"/>
      <c r="O665" s="501"/>
      <c r="P665" s="501"/>
      <c r="Q665" s="501"/>
      <c r="R665" s="501"/>
      <c r="S665" s="501"/>
      <c r="T665" s="501"/>
      <c r="U665" s="501"/>
      <c r="V665" s="501"/>
      <c r="W665" s="501"/>
      <c r="X665" s="501"/>
      <c r="Y665" s="501"/>
      <c r="Z665" s="501"/>
      <c r="AA665" s="501"/>
      <c r="AB665" s="501"/>
      <c r="AC665" s="501"/>
      <c r="AD665" s="501"/>
      <c r="AE665" s="501"/>
      <c r="AF665" s="501"/>
      <c r="AG665" s="501"/>
      <c r="AH665" s="501"/>
      <c r="AI665" s="501"/>
      <c r="AJ665" s="501"/>
      <c r="AK665" s="501"/>
      <c r="AL665" s="501"/>
      <c r="AM665" s="501"/>
      <c r="AN665" s="501"/>
      <c r="AO665" s="501"/>
      <c r="AP665" s="501"/>
      <c r="AQ665" s="501"/>
      <c r="AR665" s="501"/>
      <c r="AS665" s="501"/>
      <c r="AT665" s="501"/>
    </row>
    <row r="666" spans="1:46" ht="15.75" customHeight="1">
      <c r="A666" s="501"/>
      <c r="B666" s="736"/>
      <c r="C666" s="501"/>
      <c r="D666" s="501"/>
      <c r="E666" s="501"/>
      <c r="F666" s="501"/>
      <c r="G666" s="501"/>
      <c r="H666" s="501"/>
      <c r="I666" s="501"/>
      <c r="J666" s="501"/>
      <c r="K666" s="501"/>
      <c r="L666" s="501"/>
      <c r="M666" s="501"/>
      <c r="N666" s="501"/>
      <c r="O666" s="501"/>
      <c r="P666" s="501"/>
      <c r="Q666" s="501"/>
      <c r="R666" s="501"/>
      <c r="S666" s="501"/>
      <c r="T666" s="501"/>
      <c r="U666" s="501"/>
      <c r="V666" s="501"/>
      <c r="W666" s="501"/>
      <c r="X666" s="501"/>
      <c r="Y666" s="501"/>
      <c r="Z666" s="501"/>
      <c r="AA666" s="501"/>
      <c r="AB666" s="501"/>
      <c r="AC666" s="501"/>
      <c r="AD666" s="501"/>
      <c r="AE666" s="501"/>
      <c r="AF666" s="501"/>
      <c r="AG666" s="501"/>
      <c r="AH666" s="501"/>
      <c r="AI666" s="501"/>
      <c r="AJ666" s="501"/>
      <c r="AK666" s="501"/>
      <c r="AL666" s="501"/>
      <c r="AM666" s="501"/>
      <c r="AN666" s="501"/>
      <c r="AO666" s="501"/>
      <c r="AP666" s="501"/>
      <c r="AQ666" s="501"/>
      <c r="AR666" s="501"/>
      <c r="AS666" s="501"/>
      <c r="AT666" s="501"/>
    </row>
    <row r="667" spans="1:46" ht="15.75" customHeight="1">
      <c r="A667" s="501"/>
      <c r="B667" s="736"/>
      <c r="C667" s="501"/>
      <c r="D667" s="501"/>
      <c r="E667" s="501"/>
      <c r="F667" s="501"/>
      <c r="G667" s="501"/>
      <c r="H667" s="501"/>
      <c r="I667" s="501"/>
      <c r="J667" s="501"/>
      <c r="K667" s="501"/>
      <c r="L667" s="501"/>
      <c r="M667" s="501"/>
      <c r="N667" s="501"/>
      <c r="O667" s="501"/>
      <c r="P667" s="501"/>
      <c r="Q667" s="501"/>
      <c r="R667" s="501"/>
      <c r="S667" s="501"/>
      <c r="T667" s="501"/>
      <c r="U667" s="501"/>
      <c r="V667" s="501"/>
      <c r="W667" s="501"/>
      <c r="X667" s="501"/>
      <c r="Y667" s="501"/>
      <c r="Z667" s="501"/>
      <c r="AA667" s="501"/>
      <c r="AB667" s="501"/>
      <c r="AC667" s="501"/>
      <c r="AD667" s="501"/>
      <c r="AE667" s="501"/>
      <c r="AF667" s="501"/>
      <c r="AG667" s="501"/>
      <c r="AH667" s="501"/>
      <c r="AI667" s="501"/>
      <c r="AJ667" s="501"/>
      <c r="AK667" s="501"/>
      <c r="AL667" s="501"/>
      <c r="AM667" s="501"/>
      <c r="AN667" s="501"/>
      <c r="AO667" s="501"/>
      <c r="AP667" s="501"/>
      <c r="AQ667" s="501"/>
      <c r="AR667" s="501"/>
      <c r="AS667" s="501"/>
      <c r="AT667" s="501"/>
    </row>
    <row r="668" spans="1:46" ht="15.75" customHeight="1">
      <c r="A668" s="501"/>
      <c r="B668" s="736"/>
      <c r="C668" s="501"/>
      <c r="D668" s="501"/>
      <c r="E668" s="501"/>
      <c r="F668" s="501"/>
      <c r="G668" s="501"/>
      <c r="H668" s="501"/>
      <c r="I668" s="501"/>
      <c r="J668" s="501"/>
      <c r="K668" s="501"/>
      <c r="L668" s="501"/>
      <c r="M668" s="501"/>
      <c r="N668" s="501"/>
      <c r="O668" s="501"/>
      <c r="P668" s="501"/>
      <c r="Q668" s="501"/>
      <c r="R668" s="501"/>
      <c r="S668" s="501"/>
      <c r="T668" s="501"/>
      <c r="U668" s="501"/>
      <c r="V668" s="501"/>
      <c r="W668" s="501"/>
      <c r="X668" s="501"/>
      <c r="Y668" s="501"/>
      <c r="Z668" s="501"/>
      <c r="AA668" s="501"/>
      <c r="AB668" s="501"/>
      <c r="AC668" s="501"/>
      <c r="AD668" s="501"/>
      <c r="AE668" s="501"/>
      <c r="AF668" s="501"/>
      <c r="AG668" s="501"/>
      <c r="AH668" s="501"/>
      <c r="AI668" s="501"/>
      <c r="AJ668" s="501"/>
      <c r="AK668" s="501"/>
      <c r="AL668" s="501"/>
      <c r="AM668" s="501"/>
      <c r="AN668" s="501"/>
      <c r="AO668" s="501"/>
      <c r="AP668" s="501"/>
      <c r="AQ668" s="501"/>
      <c r="AR668" s="501"/>
      <c r="AS668" s="501"/>
      <c r="AT668" s="501"/>
    </row>
    <row r="669" spans="1:46" ht="15.75" customHeight="1">
      <c r="A669" s="501"/>
      <c r="B669" s="736"/>
      <c r="C669" s="501"/>
      <c r="D669" s="501"/>
      <c r="E669" s="501"/>
      <c r="F669" s="501"/>
      <c r="G669" s="501"/>
      <c r="H669" s="501"/>
      <c r="I669" s="501"/>
      <c r="J669" s="501"/>
      <c r="K669" s="501"/>
      <c r="L669" s="501"/>
      <c r="M669" s="501"/>
      <c r="N669" s="501"/>
      <c r="O669" s="501"/>
      <c r="P669" s="501"/>
      <c r="Q669" s="501"/>
      <c r="R669" s="501"/>
      <c r="S669" s="501"/>
      <c r="T669" s="501"/>
      <c r="U669" s="501"/>
      <c r="V669" s="501"/>
      <c r="W669" s="501"/>
      <c r="X669" s="501"/>
      <c r="Y669" s="501"/>
      <c r="Z669" s="501"/>
      <c r="AA669" s="501"/>
      <c r="AB669" s="501"/>
      <c r="AC669" s="501"/>
      <c r="AD669" s="501"/>
      <c r="AE669" s="501"/>
      <c r="AF669" s="501"/>
      <c r="AG669" s="501"/>
      <c r="AH669" s="501"/>
      <c r="AI669" s="501"/>
      <c r="AJ669" s="501"/>
      <c r="AK669" s="501"/>
      <c r="AL669" s="501"/>
      <c r="AM669" s="501"/>
      <c r="AN669" s="501"/>
      <c r="AO669" s="501"/>
      <c r="AP669" s="501"/>
      <c r="AQ669" s="501"/>
      <c r="AR669" s="501"/>
      <c r="AS669" s="501"/>
      <c r="AT669" s="501"/>
    </row>
    <row r="670" spans="1:46" ht="15.75" customHeight="1">
      <c r="A670" s="501"/>
      <c r="B670" s="736"/>
      <c r="C670" s="501"/>
      <c r="D670" s="501"/>
      <c r="E670" s="501"/>
      <c r="F670" s="501"/>
      <c r="G670" s="501"/>
      <c r="H670" s="501"/>
      <c r="I670" s="501"/>
      <c r="J670" s="501"/>
      <c r="K670" s="501"/>
      <c r="L670" s="501"/>
      <c r="M670" s="501"/>
      <c r="N670" s="501"/>
      <c r="O670" s="501"/>
      <c r="P670" s="501"/>
      <c r="Q670" s="501"/>
      <c r="R670" s="501"/>
      <c r="S670" s="501"/>
      <c r="T670" s="501"/>
      <c r="U670" s="501"/>
      <c r="V670" s="501"/>
      <c r="W670" s="501"/>
      <c r="X670" s="501"/>
      <c r="Y670" s="501"/>
      <c r="Z670" s="501"/>
      <c r="AA670" s="501"/>
      <c r="AB670" s="501"/>
      <c r="AC670" s="501"/>
      <c r="AD670" s="501"/>
      <c r="AE670" s="501"/>
      <c r="AF670" s="501"/>
      <c r="AG670" s="501"/>
      <c r="AH670" s="501"/>
      <c r="AI670" s="501"/>
      <c r="AJ670" s="501"/>
      <c r="AK670" s="501"/>
      <c r="AL670" s="501"/>
      <c r="AM670" s="501"/>
      <c r="AN670" s="501"/>
      <c r="AO670" s="501"/>
      <c r="AP670" s="501"/>
      <c r="AQ670" s="501"/>
      <c r="AR670" s="501"/>
      <c r="AS670" s="501"/>
      <c r="AT670" s="501"/>
    </row>
    <row r="671" spans="1:46" ht="15.75" customHeight="1">
      <c r="A671" s="501"/>
      <c r="B671" s="736"/>
      <c r="C671" s="501"/>
      <c r="D671" s="501"/>
      <c r="E671" s="501"/>
      <c r="F671" s="501"/>
      <c r="G671" s="501"/>
      <c r="H671" s="501"/>
      <c r="I671" s="501"/>
      <c r="J671" s="501"/>
      <c r="K671" s="501"/>
      <c r="L671" s="501"/>
      <c r="M671" s="501"/>
      <c r="N671" s="501"/>
      <c r="O671" s="501"/>
      <c r="P671" s="501"/>
      <c r="Q671" s="501"/>
      <c r="R671" s="501"/>
      <c r="S671" s="501"/>
      <c r="T671" s="501"/>
      <c r="U671" s="501"/>
      <c r="V671" s="501"/>
      <c r="W671" s="501"/>
      <c r="X671" s="501"/>
      <c r="Y671" s="501"/>
      <c r="Z671" s="501"/>
      <c r="AA671" s="501"/>
      <c r="AB671" s="501"/>
      <c r="AC671" s="501"/>
      <c r="AD671" s="501"/>
      <c r="AE671" s="501"/>
      <c r="AF671" s="501"/>
      <c r="AG671" s="501"/>
      <c r="AH671" s="501"/>
      <c r="AI671" s="501"/>
      <c r="AJ671" s="501"/>
      <c r="AK671" s="501"/>
      <c r="AL671" s="501"/>
      <c r="AM671" s="501"/>
      <c r="AN671" s="501"/>
      <c r="AO671" s="501"/>
      <c r="AP671" s="501"/>
      <c r="AQ671" s="501"/>
      <c r="AR671" s="501"/>
      <c r="AS671" s="501"/>
      <c r="AT671" s="501"/>
    </row>
    <row r="672" spans="1:46" ht="15.75" customHeight="1">
      <c r="A672" s="501"/>
      <c r="B672" s="736"/>
      <c r="C672" s="501"/>
      <c r="D672" s="501"/>
      <c r="E672" s="501"/>
      <c r="F672" s="501"/>
      <c r="G672" s="501"/>
      <c r="H672" s="501"/>
      <c r="I672" s="501"/>
      <c r="J672" s="501"/>
      <c r="K672" s="501"/>
      <c r="L672" s="501"/>
      <c r="M672" s="501"/>
      <c r="N672" s="501"/>
      <c r="O672" s="501"/>
      <c r="P672" s="501"/>
      <c r="Q672" s="501"/>
      <c r="R672" s="501"/>
      <c r="S672" s="501"/>
      <c r="T672" s="501"/>
      <c r="U672" s="501"/>
      <c r="V672" s="501"/>
      <c r="W672" s="501"/>
      <c r="X672" s="501"/>
      <c r="Y672" s="501"/>
      <c r="Z672" s="501"/>
      <c r="AA672" s="501"/>
      <c r="AB672" s="501"/>
      <c r="AC672" s="501"/>
      <c r="AD672" s="501"/>
      <c r="AE672" s="501"/>
      <c r="AF672" s="501"/>
      <c r="AG672" s="501"/>
      <c r="AH672" s="501"/>
      <c r="AI672" s="501"/>
      <c r="AJ672" s="501"/>
      <c r="AK672" s="501"/>
      <c r="AL672" s="501"/>
      <c r="AM672" s="501"/>
      <c r="AN672" s="501"/>
      <c r="AO672" s="501"/>
      <c r="AP672" s="501"/>
      <c r="AQ672" s="501"/>
      <c r="AR672" s="501"/>
      <c r="AS672" s="501"/>
      <c r="AT672" s="501"/>
    </row>
    <row r="673" spans="1:46" ht="15.75" customHeight="1">
      <c r="A673" s="501"/>
      <c r="B673" s="736"/>
      <c r="C673" s="501"/>
      <c r="D673" s="501"/>
      <c r="E673" s="501"/>
      <c r="F673" s="501"/>
      <c r="G673" s="501"/>
      <c r="H673" s="501"/>
      <c r="I673" s="501"/>
      <c r="J673" s="501"/>
      <c r="K673" s="501"/>
      <c r="L673" s="501"/>
      <c r="M673" s="501"/>
      <c r="N673" s="501"/>
      <c r="O673" s="501"/>
      <c r="P673" s="501"/>
      <c r="Q673" s="501"/>
      <c r="R673" s="501"/>
      <c r="S673" s="501"/>
      <c r="T673" s="501"/>
      <c r="U673" s="501"/>
      <c r="V673" s="501"/>
      <c r="W673" s="501"/>
      <c r="X673" s="501"/>
      <c r="Y673" s="501"/>
      <c r="Z673" s="501"/>
      <c r="AA673" s="501"/>
      <c r="AB673" s="501"/>
      <c r="AC673" s="501"/>
      <c r="AD673" s="501"/>
      <c r="AE673" s="501"/>
      <c r="AF673" s="501"/>
      <c r="AG673" s="501"/>
      <c r="AH673" s="501"/>
      <c r="AI673" s="501"/>
      <c r="AJ673" s="501"/>
      <c r="AK673" s="501"/>
      <c r="AL673" s="501"/>
      <c r="AM673" s="501"/>
      <c r="AN673" s="501"/>
      <c r="AO673" s="501"/>
      <c r="AP673" s="501"/>
      <c r="AQ673" s="501"/>
      <c r="AR673" s="501"/>
      <c r="AS673" s="501"/>
      <c r="AT673" s="501"/>
    </row>
    <row r="674" spans="1:46" ht="15.75" customHeight="1">
      <c r="A674" s="501"/>
      <c r="B674" s="736"/>
      <c r="C674" s="501"/>
      <c r="D674" s="501"/>
      <c r="E674" s="501"/>
      <c r="F674" s="501"/>
      <c r="G674" s="501"/>
      <c r="H674" s="501"/>
      <c r="I674" s="501"/>
      <c r="J674" s="501"/>
      <c r="K674" s="501"/>
      <c r="L674" s="501"/>
      <c r="M674" s="501"/>
      <c r="N674" s="501"/>
      <c r="O674" s="501"/>
      <c r="P674" s="501"/>
      <c r="Q674" s="501"/>
      <c r="R674" s="501"/>
      <c r="S674" s="501"/>
      <c r="T674" s="501"/>
      <c r="U674" s="501"/>
      <c r="V674" s="501"/>
      <c r="W674" s="501"/>
      <c r="X674" s="501"/>
      <c r="Y674" s="501"/>
      <c r="Z674" s="501"/>
      <c r="AA674" s="501"/>
      <c r="AB674" s="501"/>
      <c r="AC674" s="501"/>
      <c r="AD674" s="501"/>
      <c r="AE674" s="501"/>
      <c r="AF674" s="501"/>
      <c r="AG674" s="501"/>
      <c r="AH674" s="501"/>
      <c r="AI674" s="501"/>
      <c r="AJ674" s="501"/>
      <c r="AK674" s="501"/>
      <c r="AL674" s="501"/>
      <c r="AM674" s="501"/>
      <c r="AN674" s="501"/>
      <c r="AO674" s="501"/>
      <c r="AP674" s="501"/>
      <c r="AQ674" s="501"/>
      <c r="AR674" s="501"/>
      <c r="AS674" s="501"/>
      <c r="AT674" s="501"/>
    </row>
    <row r="675" spans="1:46" ht="15.75" customHeight="1">
      <c r="A675" s="501"/>
      <c r="B675" s="736"/>
      <c r="C675" s="501"/>
      <c r="D675" s="501"/>
      <c r="E675" s="501"/>
      <c r="F675" s="501"/>
      <c r="G675" s="501"/>
      <c r="H675" s="501"/>
      <c r="I675" s="501"/>
      <c r="J675" s="501"/>
      <c r="K675" s="501"/>
      <c r="L675" s="501"/>
      <c r="M675" s="501"/>
      <c r="N675" s="501"/>
      <c r="O675" s="501"/>
      <c r="P675" s="501"/>
      <c r="Q675" s="501"/>
      <c r="R675" s="501"/>
      <c r="S675" s="501"/>
      <c r="T675" s="501"/>
      <c r="U675" s="501"/>
      <c r="V675" s="501"/>
      <c r="W675" s="501"/>
      <c r="X675" s="501"/>
      <c r="Y675" s="501"/>
      <c r="Z675" s="501"/>
      <c r="AA675" s="501"/>
      <c r="AB675" s="501"/>
      <c r="AC675" s="501"/>
      <c r="AD675" s="501"/>
      <c r="AE675" s="501"/>
      <c r="AF675" s="501"/>
      <c r="AG675" s="501"/>
      <c r="AH675" s="501"/>
      <c r="AI675" s="501"/>
      <c r="AJ675" s="501"/>
      <c r="AK675" s="501"/>
      <c r="AL675" s="501"/>
      <c r="AM675" s="501"/>
      <c r="AN675" s="501"/>
      <c r="AO675" s="501"/>
      <c r="AP675" s="501"/>
      <c r="AQ675" s="501"/>
      <c r="AR675" s="501"/>
      <c r="AS675" s="501"/>
      <c r="AT675" s="501"/>
    </row>
    <row r="676" spans="1:46" ht="15.75" customHeight="1">
      <c r="A676" s="501"/>
      <c r="B676" s="736"/>
      <c r="C676" s="501"/>
      <c r="D676" s="501"/>
      <c r="E676" s="501"/>
      <c r="F676" s="501"/>
      <c r="G676" s="501"/>
      <c r="H676" s="501"/>
      <c r="I676" s="501"/>
      <c r="J676" s="501"/>
      <c r="K676" s="501"/>
      <c r="L676" s="501"/>
      <c r="M676" s="501"/>
      <c r="N676" s="501"/>
      <c r="O676" s="501"/>
      <c r="P676" s="501"/>
      <c r="Q676" s="501"/>
      <c r="R676" s="501"/>
      <c r="S676" s="501"/>
      <c r="T676" s="501"/>
      <c r="U676" s="501"/>
      <c r="V676" s="501"/>
      <c r="W676" s="501"/>
      <c r="X676" s="501"/>
      <c r="Y676" s="501"/>
      <c r="Z676" s="501"/>
      <c r="AA676" s="501"/>
      <c r="AB676" s="501"/>
      <c r="AC676" s="501"/>
      <c r="AD676" s="501"/>
      <c r="AE676" s="501"/>
      <c r="AF676" s="501"/>
      <c r="AG676" s="501"/>
      <c r="AH676" s="501"/>
      <c r="AI676" s="501"/>
      <c r="AJ676" s="501"/>
      <c r="AK676" s="501"/>
      <c r="AL676" s="501"/>
      <c r="AM676" s="501"/>
      <c r="AN676" s="501"/>
      <c r="AO676" s="501"/>
      <c r="AP676" s="501"/>
      <c r="AQ676" s="501"/>
      <c r="AR676" s="501"/>
      <c r="AS676" s="501"/>
      <c r="AT676" s="501"/>
    </row>
    <row r="677" spans="1:46" ht="15.75" customHeight="1">
      <c r="A677" s="501"/>
      <c r="B677" s="736"/>
      <c r="C677" s="501"/>
      <c r="D677" s="501"/>
      <c r="E677" s="501"/>
      <c r="F677" s="501"/>
      <c r="G677" s="501"/>
      <c r="H677" s="501"/>
      <c r="I677" s="501"/>
      <c r="J677" s="501"/>
      <c r="K677" s="501"/>
      <c r="L677" s="501"/>
      <c r="M677" s="501"/>
      <c r="N677" s="501"/>
      <c r="O677" s="501"/>
      <c r="P677" s="501"/>
      <c r="Q677" s="501"/>
      <c r="R677" s="501"/>
      <c r="S677" s="501"/>
      <c r="T677" s="501"/>
      <c r="U677" s="501"/>
      <c r="V677" s="501"/>
      <c r="W677" s="501"/>
      <c r="X677" s="501"/>
      <c r="Y677" s="501"/>
      <c r="Z677" s="501"/>
      <c r="AA677" s="501"/>
      <c r="AB677" s="501"/>
      <c r="AC677" s="501"/>
      <c r="AD677" s="501"/>
      <c r="AE677" s="501"/>
      <c r="AF677" s="501"/>
      <c r="AG677" s="501"/>
      <c r="AH677" s="501"/>
      <c r="AI677" s="501"/>
      <c r="AJ677" s="501"/>
      <c r="AK677" s="501"/>
      <c r="AL677" s="501"/>
      <c r="AM677" s="501"/>
      <c r="AN677" s="501"/>
      <c r="AO677" s="501"/>
      <c r="AP677" s="501"/>
      <c r="AQ677" s="501"/>
      <c r="AR677" s="501"/>
      <c r="AS677" s="501"/>
      <c r="AT677" s="501"/>
    </row>
    <row r="678" spans="1:46" ht="15.75" customHeight="1">
      <c r="A678" s="501"/>
      <c r="B678" s="736"/>
      <c r="C678" s="501"/>
      <c r="D678" s="501"/>
      <c r="E678" s="501"/>
      <c r="F678" s="501"/>
      <c r="G678" s="501"/>
      <c r="H678" s="501"/>
      <c r="I678" s="501"/>
      <c r="J678" s="501"/>
      <c r="K678" s="501"/>
      <c r="L678" s="501"/>
      <c r="M678" s="501"/>
      <c r="N678" s="501"/>
      <c r="O678" s="501"/>
      <c r="P678" s="501"/>
      <c r="Q678" s="501"/>
      <c r="R678" s="501"/>
      <c r="S678" s="501"/>
      <c r="T678" s="501"/>
      <c r="U678" s="501"/>
      <c r="V678" s="501"/>
      <c r="W678" s="501"/>
      <c r="X678" s="501"/>
      <c r="Y678" s="501"/>
      <c r="Z678" s="501"/>
      <c r="AA678" s="501"/>
      <c r="AB678" s="501"/>
      <c r="AC678" s="501"/>
      <c r="AD678" s="501"/>
      <c r="AE678" s="501"/>
      <c r="AF678" s="501"/>
      <c r="AG678" s="501"/>
      <c r="AH678" s="501"/>
      <c r="AI678" s="501"/>
      <c r="AJ678" s="501"/>
      <c r="AK678" s="501"/>
      <c r="AL678" s="501"/>
      <c r="AM678" s="501"/>
      <c r="AN678" s="501"/>
      <c r="AO678" s="501"/>
      <c r="AP678" s="501"/>
      <c r="AQ678" s="501"/>
      <c r="AR678" s="501"/>
      <c r="AS678" s="501"/>
      <c r="AT678" s="501"/>
    </row>
    <row r="679" spans="1:46" ht="15.75" customHeight="1">
      <c r="A679" s="501"/>
      <c r="B679" s="736"/>
      <c r="C679" s="501"/>
      <c r="D679" s="501"/>
      <c r="E679" s="501"/>
      <c r="F679" s="501"/>
      <c r="G679" s="501"/>
      <c r="H679" s="501"/>
      <c r="I679" s="501"/>
      <c r="J679" s="501"/>
      <c r="K679" s="501"/>
      <c r="L679" s="501"/>
      <c r="M679" s="501"/>
      <c r="N679" s="501"/>
      <c r="O679" s="501"/>
      <c r="P679" s="501"/>
      <c r="Q679" s="501"/>
      <c r="R679" s="501"/>
      <c r="S679" s="501"/>
      <c r="T679" s="501"/>
      <c r="U679" s="501"/>
      <c r="V679" s="501"/>
      <c r="W679" s="501"/>
      <c r="X679" s="501"/>
      <c r="Y679" s="501"/>
      <c r="Z679" s="501"/>
      <c r="AA679" s="501"/>
      <c r="AB679" s="501"/>
      <c r="AC679" s="501"/>
      <c r="AD679" s="501"/>
      <c r="AE679" s="501"/>
      <c r="AF679" s="501"/>
      <c r="AG679" s="501"/>
      <c r="AH679" s="501"/>
      <c r="AI679" s="501"/>
      <c r="AJ679" s="501"/>
      <c r="AK679" s="501"/>
      <c r="AL679" s="501"/>
      <c r="AM679" s="501"/>
      <c r="AN679" s="501"/>
      <c r="AO679" s="501"/>
      <c r="AP679" s="501"/>
      <c r="AQ679" s="501"/>
      <c r="AR679" s="501"/>
      <c r="AS679" s="501"/>
      <c r="AT679" s="501"/>
    </row>
    <row r="680" spans="1:46" ht="15.75" customHeight="1">
      <c r="A680" s="501"/>
      <c r="B680" s="736"/>
      <c r="C680" s="501"/>
      <c r="D680" s="501"/>
      <c r="E680" s="501"/>
      <c r="F680" s="501"/>
      <c r="G680" s="501"/>
      <c r="H680" s="501"/>
      <c r="I680" s="501"/>
      <c r="J680" s="501"/>
      <c r="K680" s="501"/>
      <c r="L680" s="501"/>
      <c r="M680" s="501"/>
      <c r="N680" s="501"/>
      <c r="O680" s="501"/>
      <c r="P680" s="501"/>
      <c r="Q680" s="501"/>
      <c r="R680" s="501"/>
      <c r="S680" s="501"/>
      <c r="T680" s="501"/>
      <c r="U680" s="501"/>
      <c r="V680" s="501"/>
      <c r="W680" s="501"/>
      <c r="X680" s="501"/>
      <c r="Y680" s="501"/>
      <c r="Z680" s="501"/>
      <c r="AA680" s="501"/>
      <c r="AB680" s="501"/>
      <c r="AC680" s="501"/>
      <c r="AD680" s="501"/>
      <c r="AE680" s="501"/>
      <c r="AF680" s="501"/>
      <c r="AG680" s="501"/>
      <c r="AH680" s="501"/>
      <c r="AI680" s="501"/>
      <c r="AJ680" s="501"/>
      <c r="AK680" s="501"/>
      <c r="AL680" s="501"/>
      <c r="AM680" s="501"/>
      <c r="AN680" s="501"/>
      <c r="AO680" s="501"/>
      <c r="AP680" s="501"/>
      <c r="AQ680" s="501"/>
      <c r="AR680" s="501"/>
      <c r="AS680" s="501"/>
      <c r="AT680" s="501"/>
    </row>
    <row r="681" spans="1:46" ht="15.75" customHeight="1">
      <c r="A681" s="501"/>
      <c r="B681" s="736"/>
      <c r="C681" s="501"/>
      <c r="D681" s="501"/>
      <c r="E681" s="501"/>
      <c r="F681" s="501"/>
      <c r="G681" s="501"/>
      <c r="H681" s="501"/>
      <c r="I681" s="501"/>
      <c r="J681" s="501"/>
      <c r="K681" s="501"/>
      <c r="L681" s="501"/>
      <c r="M681" s="501"/>
      <c r="N681" s="501"/>
      <c r="O681" s="501"/>
      <c r="P681" s="501"/>
      <c r="Q681" s="501"/>
      <c r="R681" s="501"/>
      <c r="S681" s="501"/>
      <c r="T681" s="501"/>
      <c r="U681" s="501"/>
      <c r="V681" s="501"/>
      <c r="W681" s="501"/>
      <c r="X681" s="501"/>
      <c r="Y681" s="501"/>
      <c r="Z681" s="501"/>
      <c r="AA681" s="501"/>
      <c r="AB681" s="501"/>
      <c r="AC681" s="501"/>
      <c r="AD681" s="501"/>
      <c r="AE681" s="501"/>
      <c r="AF681" s="501"/>
      <c r="AG681" s="501"/>
      <c r="AH681" s="501"/>
      <c r="AI681" s="501"/>
      <c r="AJ681" s="501"/>
      <c r="AK681" s="501"/>
      <c r="AL681" s="501"/>
      <c r="AM681" s="501"/>
      <c r="AN681" s="501"/>
      <c r="AO681" s="501"/>
      <c r="AP681" s="501"/>
      <c r="AQ681" s="501"/>
      <c r="AR681" s="501"/>
      <c r="AS681" s="501"/>
      <c r="AT681" s="501"/>
    </row>
    <row r="682" spans="1:46" ht="15.75" customHeight="1">
      <c r="A682" s="501"/>
      <c r="B682" s="736"/>
      <c r="C682" s="501"/>
      <c r="D682" s="501"/>
      <c r="E682" s="501"/>
      <c r="F682" s="501"/>
      <c r="G682" s="501"/>
      <c r="H682" s="501"/>
      <c r="I682" s="501"/>
      <c r="J682" s="501"/>
      <c r="K682" s="501"/>
      <c r="L682" s="501"/>
      <c r="M682" s="501"/>
      <c r="N682" s="501"/>
      <c r="O682" s="501"/>
      <c r="P682" s="501"/>
      <c r="Q682" s="501"/>
      <c r="R682" s="501"/>
      <c r="S682" s="501"/>
      <c r="T682" s="501"/>
      <c r="U682" s="501"/>
      <c r="V682" s="501"/>
      <c r="W682" s="501"/>
      <c r="X682" s="501"/>
      <c r="Y682" s="501"/>
      <c r="Z682" s="501"/>
      <c r="AA682" s="501"/>
      <c r="AB682" s="501"/>
      <c r="AC682" s="501"/>
      <c r="AD682" s="501"/>
      <c r="AE682" s="501"/>
      <c r="AF682" s="501"/>
      <c r="AG682" s="501"/>
      <c r="AH682" s="501"/>
      <c r="AI682" s="501"/>
      <c r="AJ682" s="501"/>
      <c r="AK682" s="501"/>
      <c r="AL682" s="501"/>
      <c r="AM682" s="501"/>
      <c r="AN682" s="501"/>
      <c r="AO682" s="501"/>
      <c r="AP682" s="501"/>
      <c r="AQ682" s="501"/>
      <c r="AR682" s="501"/>
      <c r="AS682" s="501"/>
      <c r="AT682" s="501"/>
    </row>
    <row r="683" spans="1:46" ht="15.75" customHeight="1">
      <c r="A683" s="501"/>
      <c r="B683" s="736"/>
      <c r="C683" s="501"/>
      <c r="D683" s="501"/>
      <c r="E683" s="501"/>
      <c r="F683" s="501"/>
      <c r="G683" s="501"/>
      <c r="H683" s="501"/>
      <c r="I683" s="501"/>
      <c r="J683" s="501"/>
      <c r="K683" s="501"/>
      <c r="L683" s="501"/>
      <c r="M683" s="501"/>
      <c r="N683" s="501"/>
      <c r="O683" s="501"/>
      <c r="P683" s="501"/>
      <c r="Q683" s="501"/>
      <c r="R683" s="501"/>
      <c r="S683" s="501"/>
      <c r="T683" s="501"/>
      <c r="U683" s="501"/>
      <c r="V683" s="501"/>
      <c r="W683" s="501"/>
      <c r="X683" s="501"/>
      <c r="Y683" s="501"/>
      <c r="Z683" s="501"/>
      <c r="AA683" s="501"/>
      <c r="AB683" s="501"/>
      <c r="AC683" s="501"/>
      <c r="AD683" s="501"/>
      <c r="AE683" s="501"/>
      <c r="AF683" s="501"/>
      <c r="AG683" s="501"/>
      <c r="AH683" s="501"/>
      <c r="AI683" s="501"/>
      <c r="AJ683" s="501"/>
      <c r="AK683" s="501"/>
      <c r="AL683" s="501"/>
      <c r="AM683" s="501"/>
      <c r="AN683" s="501"/>
      <c r="AO683" s="501"/>
      <c r="AP683" s="501"/>
      <c r="AQ683" s="501"/>
      <c r="AR683" s="501"/>
      <c r="AS683" s="501"/>
      <c r="AT683" s="501"/>
    </row>
    <row r="684" spans="1:46" ht="15.75" customHeight="1">
      <c r="A684" s="501"/>
      <c r="B684" s="736"/>
      <c r="C684" s="501"/>
      <c r="D684" s="501"/>
      <c r="E684" s="501"/>
      <c r="F684" s="501"/>
      <c r="G684" s="501"/>
      <c r="H684" s="501"/>
      <c r="I684" s="501"/>
      <c r="J684" s="501"/>
      <c r="K684" s="501"/>
      <c r="L684" s="501"/>
      <c r="M684" s="501"/>
      <c r="N684" s="501"/>
      <c r="O684" s="501"/>
      <c r="P684" s="501"/>
      <c r="Q684" s="501"/>
      <c r="R684" s="501"/>
      <c r="S684" s="501"/>
      <c r="T684" s="501"/>
      <c r="U684" s="501"/>
      <c r="V684" s="501"/>
      <c r="W684" s="501"/>
      <c r="X684" s="501"/>
      <c r="Y684" s="501"/>
      <c r="Z684" s="501"/>
      <c r="AA684" s="501"/>
      <c r="AB684" s="501"/>
      <c r="AC684" s="501"/>
      <c r="AD684" s="501"/>
      <c r="AE684" s="501"/>
      <c r="AF684" s="501"/>
      <c r="AG684" s="501"/>
      <c r="AH684" s="501"/>
      <c r="AI684" s="501"/>
      <c r="AJ684" s="501"/>
      <c r="AK684" s="501"/>
      <c r="AL684" s="501"/>
      <c r="AM684" s="501"/>
      <c r="AN684" s="501"/>
      <c r="AO684" s="501"/>
      <c r="AP684" s="501"/>
      <c r="AQ684" s="501"/>
      <c r="AR684" s="501"/>
      <c r="AS684" s="501"/>
      <c r="AT684" s="501"/>
    </row>
    <row r="685" spans="1:46" ht="15.75" customHeight="1">
      <c r="A685" s="501"/>
      <c r="B685" s="736"/>
      <c r="C685" s="501"/>
      <c r="D685" s="501"/>
      <c r="E685" s="501"/>
      <c r="F685" s="501"/>
      <c r="G685" s="501"/>
      <c r="H685" s="501"/>
      <c r="I685" s="501"/>
      <c r="J685" s="501"/>
      <c r="K685" s="501"/>
      <c r="L685" s="501"/>
      <c r="M685" s="501"/>
      <c r="N685" s="501"/>
      <c r="O685" s="501"/>
      <c r="P685" s="501"/>
      <c r="Q685" s="501"/>
      <c r="R685" s="501"/>
      <c r="S685" s="501"/>
      <c r="T685" s="501"/>
      <c r="U685" s="501"/>
      <c r="V685" s="501"/>
      <c r="W685" s="501"/>
      <c r="X685" s="501"/>
      <c r="Y685" s="501"/>
      <c r="Z685" s="501"/>
      <c r="AA685" s="501"/>
      <c r="AB685" s="501"/>
      <c r="AC685" s="501"/>
      <c r="AD685" s="501"/>
      <c r="AE685" s="501"/>
      <c r="AF685" s="501"/>
      <c r="AG685" s="501"/>
      <c r="AH685" s="501"/>
      <c r="AI685" s="501"/>
      <c r="AJ685" s="501"/>
      <c r="AK685" s="501"/>
      <c r="AL685" s="501"/>
      <c r="AM685" s="501"/>
      <c r="AN685" s="501"/>
      <c r="AO685" s="501"/>
      <c r="AP685" s="501"/>
      <c r="AQ685" s="501"/>
      <c r="AR685" s="501"/>
      <c r="AS685" s="501"/>
      <c r="AT685" s="501"/>
    </row>
    <row r="686" spans="1:46" ht="15.75" customHeight="1">
      <c r="A686" s="501"/>
      <c r="B686" s="736"/>
      <c r="C686" s="501"/>
      <c r="D686" s="501"/>
      <c r="E686" s="501"/>
      <c r="F686" s="501"/>
      <c r="G686" s="501"/>
      <c r="H686" s="501"/>
      <c r="I686" s="501"/>
      <c r="J686" s="501"/>
      <c r="K686" s="501"/>
      <c r="L686" s="501"/>
      <c r="M686" s="501"/>
      <c r="N686" s="501"/>
      <c r="O686" s="501"/>
      <c r="P686" s="501"/>
      <c r="Q686" s="501"/>
      <c r="R686" s="501"/>
      <c r="S686" s="501"/>
      <c r="T686" s="501"/>
      <c r="U686" s="501"/>
      <c r="V686" s="501"/>
      <c r="W686" s="501"/>
      <c r="X686" s="501"/>
      <c r="Y686" s="501"/>
      <c r="Z686" s="501"/>
      <c r="AA686" s="501"/>
      <c r="AB686" s="501"/>
      <c r="AC686" s="501"/>
      <c r="AD686" s="501"/>
      <c r="AE686" s="501"/>
      <c r="AF686" s="501"/>
      <c r="AG686" s="501"/>
      <c r="AH686" s="501"/>
      <c r="AI686" s="501"/>
      <c r="AJ686" s="501"/>
      <c r="AK686" s="501"/>
      <c r="AL686" s="501"/>
      <c r="AM686" s="501"/>
      <c r="AN686" s="501"/>
      <c r="AO686" s="501"/>
      <c r="AP686" s="501"/>
      <c r="AQ686" s="501"/>
      <c r="AR686" s="501"/>
      <c r="AS686" s="501"/>
      <c r="AT686" s="501"/>
    </row>
    <row r="687" spans="1:46" ht="15.75" customHeight="1">
      <c r="A687" s="501"/>
      <c r="B687" s="736"/>
      <c r="C687" s="501"/>
      <c r="D687" s="501"/>
      <c r="E687" s="501"/>
      <c r="F687" s="501"/>
      <c r="G687" s="501"/>
      <c r="H687" s="501"/>
      <c r="I687" s="501"/>
      <c r="J687" s="501"/>
      <c r="K687" s="501"/>
      <c r="L687" s="501"/>
      <c r="M687" s="501"/>
      <c r="N687" s="501"/>
      <c r="O687" s="501"/>
      <c r="P687" s="501"/>
      <c r="Q687" s="501"/>
      <c r="R687" s="501"/>
      <c r="S687" s="501"/>
      <c r="T687" s="501"/>
      <c r="U687" s="501"/>
      <c r="V687" s="501"/>
      <c r="W687" s="501"/>
      <c r="X687" s="501"/>
      <c r="Y687" s="501"/>
      <c r="Z687" s="501"/>
      <c r="AA687" s="501"/>
      <c r="AB687" s="501"/>
      <c r="AC687" s="501"/>
      <c r="AD687" s="501"/>
      <c r="AE687" s="501"/>
      <c r="AF687" s="501"/>
      <c r="AG687" s="501"/>
      <c r="AH687" s="501"/>
      <c r="AI687" s="501"/>
      <c r="AJ687" s="501"/>
      <c r="AK687" s="501"/>
      <c r="AL687" s="501"/>
      <c r="AM687" s="501"/>
      <c r="AN687" s="501"/>
      <c r="AO687" s="501"/>
      <c r="AP687" s="501"/>
      <c r="AQ687" s="501"/>
      <c r="AR687" s="501"/>
      <c r="AS687" s="501"/>
      <c r="AT687" s="501"/>
    </row>
    <row r="688" spans="1:46" ht="15.75" customHeight="1">
      <c r="A688" s="501"/>
      <c r="B688" s="736"/>
      <c r="C688" s="501"/>
      <c r="D688" s="501"/>
      <c r="E688" s="501"/>
      <c r="F688" s="501"/>
      <c r="G688" s="501"/>
      <c r="H688" s="501"/>
      <c r="I688" s="501"/>
      <c r="J688" s="501"/>
      <c r="K688" s="501"/>
      <c r="L688" s="501"/>
      <c r="M688" s="501"/>
      <c r="N688" s="501"/>
      <c r="O688" s="501"/>
      <c r="P688" s="501"/>
      <c r="Q688" s="501"/>
      <c r="R688" s="501"/>
      <c r="S688" s="501"/>
      <c r="T688" s="501"/>
      <c r="U688" s="501"/>
      <c r="V688" s="501"/>
      <c r="W688" s="501"/>
      <c r="X688" s="501"/>
      <c r="Y688" s="501"/>
      <c r="Z688" s="501"/>
      <c r="AA688" s="501"/>
      <c r="AB688" s="501"/>
      <c r="AC688" s="501"/>
      <c r="AD688" s="501"/>
      <c r="AE688" s="501"/>
      <c r="AF688" s="501"/>
      <c r="AG688" s="501"/>
      <c r="AH688" s="501"/>
      <c r="AI688" s="501"/>
      <c r="AJ688" s="501"/>
      <c r="AK688" s="501"/>
      <c r="AL688" s="501"/>
      <c r="AM688" s="501"/>
      <c r="AN688" s="501"/>
      <c r="AO688" s="501"/>
      <c r="AP688" s="501"/>
      <c r="AQ688" s="501"/>
      <c r="AR688" s="501"/>
      <c r="AS688" s="501"/>
      <c r="AT688" s="501"/>
    </row>
    <row r="689" spans="1:46" ht="15.75" customHeight="1">
      <c r="A689" s="501"/>
      <c r="B689" s="736"/>
      <c r="C689" s="501"/>
      <c r="D689" s="501"/>
      <c r="E689" s="501"/>
      <c r="F689" s="501"/>
      <c r="G689" s="501"/>
      <c r="H689" s="501"/>
      <c r="I689" s="501"/>
      <c r="J689" s="501"/>
      <c r="K689" s="501"/>
      <c r="L689" s="501"/>
      <c r="M689" s="501"/>
      <c r="N689" s="501"/>
      <c r="O689" s="501"/>
      <c r="P689" s="501"/>
      <c r="Q689" s="501"/>
      <c r="R689" s="501"/>
      <c r="S689" s="501"/>
      <c r="T689" s="501"/>
      <c r="U689" s="501"/>
      <c r="V689" s="501"/>
      <c r="W689" s="501"/>
      <c r="X689" s="501"/>
      <c r="Y689" s="501"/>
      <c r="Z689" s="501"/>
      <c r="AA689" s="501"/>
      <c r="AB689" s="501"/>
      <c r="AC689" s="501"/>
      <c r="AD689" s="501"/>
      <c r="AE689" s="501"/>
      <c r="AF689" s="501"/>
      <c r="AG689" s="501"/>
      <c r="AH689" s="501"/>
      <c r="AI689" s="501"/>
      <c r="AJ689" s="501"/>
      <c r="AK689" s="501"/>
      <c r="AL689" s="501"/>
      <c r="AM689" s="501"/>
      <c r="AN689" s="501"/>
      <c r="AO689" s="501"/>
      <c r="AP689" s="501"/>
      <c r="AQ689" s="501"/>
      <c r="AR689" s="501"/>
      <c r="AS689" s="501"/>
      <c r="AT689" s="501"/>
    </row>
    <row r="690" spans="1:46" ht="15.75" customHeight="1">
      <c r="A690" s="501"/>
      <c r="B690" s="736"/>
      <c r="C690" s="501"/>
      <c r="D690" s="501"/>
      <c r="E690" s="501"/>
      <c r="F690" s="501"/>
      <c r="G690" s="501"/>
      <c r="H690" s="501"/>
      <c r="I690" s="501"/>
      <c r="J690" s="501"/>
      <c r="K690" s="501"/>
      <c r="L690" s="501"/>
      <c r="M690" s="501"/>
      <c r="N690" s="501"/>
      <c r="O690" s="501"/>
      <c r="P690" s="501"/>
      <c r="Q690" s="501"/>
      <c r="R690" s="501"/>
      <c r="S690" s="501"/>
      <c r="T690" s="501"/>
      <c r="U690" s="501"/>
      <c r="V690" s="501"/>
      <c r="W690" s="501"/>
      <c r="X690" s="501"/>
      <c r="Y690" s="501"/>
      <c r="Z690" s="501"/>
      <c r="AA690" s="501"/>
      <c r="AB690" s="501"/>
      <c r="AC690" s="501"/>
      <c r="AD690" s="501"/>
      <c r="AE690" s="501"/>
      <c r="AF690" s="501"/>
      <c r="AG690" s="501"/>
      <c r="AH690" s="501"/>
      <c r="AI690" s="501"/>
      <c r="AJ690" s="501"/>
      <c r="AK690" s="501"/>
      <c r="AL690" s="501"/>
      <c r="AM690" s="501"/>
      <c r="AN690" s="501"/>
      <c r="AO690" s="501"/>
      <c r="AP690" s="501"/>
      <c r="AQ690" s="501"/>
      <c r="AR690" s="501"/>
      <c r="AS690" s="501"/>
      <c r="AT690" s="501"/>
    </row>
    <row r="691" spans="1:46" ht="15.75" customHeight="1">
      <c r="A691" s="501"/>
      <c r="B691" s="736"/>
      <c r="C691" s="501"/>
      <c r="D691" s="501"/>
      <c r="E691" s="501"/>
      <c r="F691" s="501"/>
      <c r="G691" s="501"/>
      <c r="H691" s="501"/>
      <c r="I691" s="501"/>
      <c r="J691" s="501"/>
      <c r="K691" s="501"/>
      <c r="L691" s="501"/>
      <c r="M691" s="501"/>
      <c r="N691" s="501"/>
      <c r="O691" s="501"/>
      <c r="P691" s="501"/>
      <c r="Q691" s="501"/>
      <c r="R691" s="501"/>
      <c r="S691" s="501"/>
      <c r="T691" s="501"/>
      <c r="U691" s="501"/>
      <c r="V691" s="501"/>
      <c r="W691" s="501"/>
      <c r="X691" s="501"/>
      <c r="Y691" s="501"/>
      <c r="Z691" s="501"/>
      <c r="AA691" s="501"/>
      <c r="AB691" s="501"/>
      <c r="AC691" s="501"/>
      <c r="AD691" s="501"/>
      <c r="AE691" s="501"/>
      <c r="AF691" s="501"/>
      <c r="AG691" s="501"/>
      <c r="AH691" s="501"/>
      <c r="AI691" s="501"/>
      <c r="AJ691" s="501"/>
      <c r="AK691" s="501"/>
      <c r="AL691" s="501"/>
      <c r="AM691" s="501"/>
      <c r="AN691" s="501"/>
      <c r="AO691" s="501"/>
      <c r="AP691" s="501"/>
      <c r="AQ691" s="501"/>
      <c r="AR691" s="501"/>
      <c r="AS691" s="501"/>
      <c r="AT691" s="501"/>
    </row>
    <row r="692" spans="1:46" ht="15.75" customHeight="1">
      <c r="A692" s="501"/>
      <c r="B692" s="736"/>
      <c r="C692" s="501"/>
      <c r="D692" s="501"/>
      <c r="E692" s="501"/>
      <c r="F692" s="501"/>
      <c r="G692" s="501"/>
      <c r="H692" s="501"/>
      <c r="I692" s="501"/>
      <c r="J692" s="501"/>
      <c r="K692" s="501"/>
      <c r="L692" s="501"/>
      <c r="M692" s="501"/>
      <c r="N692" s="501"/>
      <c r="O692" s="501"/>
      <c r="P692" s="501"/>
      <c r="Q692" s="501"/>
      <c r="R692" s="501"/>
      <c r="S692" s="501"/>
      <c r="T692" s="501"/>
      <c r="U692" s="501"/>
      <c r="V692" s="501"/>
      <c r="W692" s="501"/>
      <c r="X692" s="501"/>
      <c r="Y692" s="501"/>
      <c r="Z692" s="501"/>
      <c r="AA692" s="501"/>
      <c r="AB692" s="501"/>
      <c r="AC692" s="501"/>
      <c r="AD692" s="501"/>
      <c r="AE692" s="501"/>
      <c r="AF692" s="501"/>
      <c r="AG692" s="501"/>
      <c r="AH692" s="501"/>
      <c r="AI692" s="501"/>
      <c r="AJ692" s="501"/>
      <c r="AK692" s="501"/>
      <c r="AL692" s="501"/>
      <c r="AM692" s="501"/>
      <c r="AN692" s="501"/>
      <c r="AO692" s="501"/>
      <c r="AP692" s="501"/>
      <c r="AQ692" s="501"/>
      <c r="AR692" s="501"/>
      <c r="AS692" s="501"/>
      <c r="AT692" s="501"/>
    </row>
    <row r="693" spans="1:46" ht="15.75" customHeight="1">
      <c r="A693" s="501"/>
      <c r="B693" s="736"/>
      <c r="C693" s="501"/>
      <c r="D693" s="501"/>
      <c r="E693" s="501"/>
      <c r="F693" s="501"/>
      <c r="G693" s="501"/>
      <c r="H693" s="501"/>
      <c r="I693" s="501"/>
      <c r="J693" s="501"/>
      <c r="K693" s="501"/>
      <c r="L693" s="501"/>
      <c r="M693" s="501"/>
      <c r="N693" s="501"/>
      <c r="O693" s="501"/>
      <c r="P693" s="501"/>
      <c r="Q693" s="501"/>
      <c r="R693" s="501"/>
      <c r="S693" s="501"/>
      <c r="T693" s="501"/>
      <c r="U693" s="501"/>
      <c r="V693" s="501"/>
      <c r="W693" s="501"/>
      <c r="X693" s="501"/>
      <c r="Y693" s="501"/>
      <c r="Z693" s="501"/>
      <c r="AA693" s="501"/>
      <c r="AB693" s="501"/>
      <c r="AC693" s="501"/>
      <c r="AD693" s="501"/>
      <c r="AE693" s="501"/>
      <c r="AF693" s="501"/>
      <c r="AG693" s="501"/>
      <c r="AH693" s="501"/>
      <c r="AI693" s="501"/>
      <c r="AJ693" s="501"/>
      <c r="AK693" s="501"/>
      <c r="AL693" s="501"/>
      <c r="AM693" s="501"/>
      <c r="AN693" s="501"/>
      <c r="AO693" s="501"/>
      <c r="AP693" s="501"/>
      <c r="AQ693" s="501"/>
      <c r="AR693" s="501"/>
      <c r="AS693" s="501"/>
      <c r="AT693" s="501"/>
    </row>
    <row r="694" spans="1:46" ht="15.75" customHeight="1">
      <c r="A694" s="501"/>
      <c r="B694" s="736"/>
      <c r="C694" s="501"/>
      <c r="D694" s="501"/>
      <c r="E694" s="501"/>
      <c r="F694" s="501"/>
      <c r="G694" s="501"/>
      <c r="H694" s="501"/>
      <c r="I694" s="501"/>
      <c r="J694" s="501"/>
      <c r="K694" s="501"/>
      <c r="L694" s="501"/>
      <c r="M694" s="501"/>
      <c r="N694" s="501"/>
      <c r="O694" s="501"/>
      <c r="P694" s="501"/>
      <c r="Q694" s="501"/>
      <c r="R694" s="501"/>
      <c r="S694" s="501"/>
      <c r="T694" s="501"/>
      <c r="U694" s="501"/>
      <c r="V694" s="501"/>
      <c r="W694" s="501"/>
      <c r="X694" s="501"/>
      <c r="Y694" s="501"/>
      <c r="Z694" s="501"/>
      <c r="AA694" s="501"/>
      <c r="AB694" s="501"/>
      <c r="AC694" s="501"/>
      <c r="AD694" s="501"/>
      <c r="AE694" s="501"/>
      <c r="AF694" s="501"/>
      <c r="AG694" s="501"/>
      <c r="AH694" s="501"/>
      <c r="AI694" s="501"/>
      <c r="AJ694" s="501"/>
      <c r="AK694" s="501"/>
      <c r="AL694" s="501"/>
      <c r="AM694" s="501"/>
      <c r="AN694" s="501"/>
      <c r="AO694" s="501"/>
      <c r="AP694" s="501"/>
      <c r="AQ694" s="501"/>
      <c r="AR694" s="501"/>
      <c r="AS694" s="501"/>
      <c r="AT694" s="501"/>
    </row>
    <row r="695" spans="1:46" ht="15.75" customHeight="1">
      <c r="A695" s="501"/>
      <c r="B695" s="736"/>
      <c r="C695" s="501"/>
      <c r="D695" s="501"/>
      <c r="E695" s="501"/>
      <c r="F695" s="501"/>
      <c r="G695" s="501"/>
      <c r="H695" s="501"/>
      <c r="I695" s="501"/>
      <c r="J695" s="501"/>
      <c r="K695" s="501"/>
      <c r="L695" s="501"/>
      <c r="M695" s="501"/>
      <c r="N695" s="501"/>
      <c r="O695" s="501"/>
      <c r="P695" s="501"/>
      <c r="Q695" s="501"/>
      <c r="R695" s="501"/>
      <c r="S695" s="501"/>
      <c r="T695" s="501"/>
      <c r="U695" s="501"/>
      <c r="V695" s="501"/>
      <c r="W695" s="501"/>
      <c r="X695" s="501"/>
      <c r="Y695" s="501"/>
      <c r="Z695" s="501"/>
      <c r="AA695" s="501"/>
      <c r="AB695" s="501"/>
      <c r="AC695" s="501"/>
      <c r="AD695" s="501"/>
      <c r="AE695" s="501"/>
      <c r="AF695" s="501"/>
      <c r="AG695" s="501"/>
      <c r="AH695" s="501"/>
      <c r="AI695" s="501"/>
      <c r="AJ695" s="501"/>
      <c r="AK695" s="501"/>
      <c r="AL695" s="501"/>
      <c r="AM695" s="501"/>
      <c r="AN695" s="501"/>
      <c r="AO695" s="501"/>
      <c r="AP695" s="501"/>
      <c r="AQ695" s="501"/>
      <c r="AR695" s="501"/>
      <c r="AS695" s="501"/>
      <c r="AT695" s="501"/>
    </row>
    <row r="696" spans="1:46" ht="15.75" customHeight="1">
      <c r="A696" s="501"/>
      <c r="B696" s="736"/>
      <c r="C696" s="501"/>
      <c r="D696" s="501"/>
      <c r="E696" s="501"/>
      <c r="F696" s="501"/>
      <c r="G696" s="501"/>
      <c r="H696" s="501"/>
      <c r="I696" s="501"/>
      <c r="J696" s="501"/>
      <c r="K696" s="501"/>
      <c r="L696" s="501"/>
      <c r="M696" s="501"/>
      <c r="N696" s="501"/>
      <c r="O696" s="501"/>
      <c r="P696" s="501"/>
      <c r="Q696" s="501"/>
      <c r="R696" s="501"/>
      <c r="S696" s="501"/>
      <c r="T696" s="501"/>
      <c r="U696" s="501"/>
      <c r="V696" s="501"/>
      <c r="W696" s="501"/>
      <c r="X696" s="501"/>
      <c r="Y696" s="501"/>
      <c r="Z696" s="501"/>
      <c r="AA696" s="501"/>
      <c r="AB696" s="501"/>
      <c r="AC696" s="501"/>
      <c r="AD696" s="501"/>
      <c r="AE696" s="501"/>
      <c r="AF696" s="501"/>
      <c r="AG696" s="501"/>
      <c r="AH696" s="501"/>
      <c r="AI696" s="501"/>
      <c r="AJ696" s="501"/>
      <c r="AK696" s="501"/>
      <c r="AL696" s="501"/>
      <c r="AM696" s="501"/>
      <c r="AN696" s="501"/>
      <c r="AO696" s="501"/>
      <c r="AP696" s="501"/>
      <c r="AQ696" s="501"/>
      <c r="AR696" s="501"/>
      <c r="AS696" s="501"/>
      <c r="AT696" s="501"/>
    </row>
    <row r="697" spans="1:46" ht="15.75" customHeight="1">
      <c r="A697" s="501"/>
      <c r="B697" s="736"/>
      <c r="C697" s="501"/>
      <c r="D697" s="501"/>
      <c r="E697" s="501"/>
      <c r="F697" s="501"/>
      <c r="G697" s="501"/>
      <c r="H697" s="501"/>
      <c r="I697" s="501"/>
      <c r="J697" s="501"/>
      <c r="K697" s="501"/>
      <c r="L697" s="501"/>
      <c r="M697" s="501"/>
      <c r="N697" s="501"/>
      <c r="O697" s="501"/>
      <c r="P697" s="501"/>
      <c r="Q697" s="501"/>
      <c r="R697" s="501"/>
      <c r="S697" s="501"/>
      <c r="T697" s="501"/>
      <c r="U697" s="501"/>
      <c r="V697" s="501"/>
      <c r="W697" s="501"/>
      <c r="X697" s="501"/>
      <c r="Y697" s="501"/>
      <c r="Z697" s="501"/>
      <c r="AA697" s="501"/>
      <c r="AB697" s="501"/>
      <c r="AC697" s="501"/>
      <c r="AD697" s="501"/>
      <c r="AE697" s="501"/>
      <c r="AF697" s="501"/>
      <c r="AG697" s="501"/>
      <c r="AH697" s="501"/>
      <c r="AI697" s="501"/>
      <c r="AJ697" s="501"/>
      <c r="AK697" s="501"/>
      <c r="AL697" s="501"/>
      <c r="AM697" s="501"/>
      <c r="AN697" s="501"/>
      <c r="AO697" s="501"/>
      <c r="AP697" s="501"/>
      <c r="AQ697" s="501"/>
      <c r="AR697" s="501"/>
      <c r="AS697" s="501"/>
      <c r="AT697" s="501"/>
    </row>
    <row r="698" spans="1:46" ht="15.75" customHeight="1">
      <c r="A698" s="501"/>
      <c r="B698" s="736"/>
      <c r="C698" s="501"/>
      <c r="D698" s="501"/>
      <c r="E698" s="501"/>
      <c r="F698" s="501"/>
      <c r="G698" s="501"/>
      <c r="H698" s="501"/>
      <c r="I698" s="501"/>
      <c r="J698" s="501"/>
      <c r="K698" s="501"/>
      <c r="L698" s="501"/>
      <c r="M698" s="501"/>
      <c r="N698" s="501"/>
      <c r="O698" s="501"/>
      <c r="P698" s="501"/>
      <c r="Q698" s="501"/>
      <c r="R698" s="501"/>
      <c r="S698" s="501"/>
      <c r="T698" s="501"/>
      <c r="U698" s="501"/>
      <c r="V698" s="501"/>
      <c r="W698" s="501"/>
      <c r="X698" s="501"/>
      <c r="Y698" s="501"/>
      <c r="Z698" s="501"/>
      <c r="AA698" s="501"/>
      <c r="AB698" s="501"/>
      <c r="AC698" s="501"/>
      <c r="AD698" s="501"/>
      <c r="AE698" s="501"/>
      <c r="AF698" s="501"/>
      <c r="AG698" s="501"/>
      <c r="AH698" s="501"/>
      <c r="AI698" s="501"/>
      <c r="AJ698" s="501"/>
      <c r="AK698" s="501"/>
      <c r="AL698" s="501"/>
      <c r="AM698" s="501"/>
      <c r="AN698" s="501"/>
      <c r="AO698" s="501"/>
      <c r="AP698" s="501"/>
      <c r="AQ698" s="501"/>
      <c r="AR698" s="501"/>
      <c r="AS698" s="501"/>
      <c r="AT698" s="501"/>
    </row>
    <row r="699" spans="1:46" ht="15.75" customHeight="1">
      <c r="A699" s="501"/>
      <c r="B699" s="736"/>
      <c r="C699" s="501"/>
      <c r="D699" s="501"/>
      <c r="E699" s="501"/>
      <c r="F699" s="501"/>
      <c r="G699" s="501"/>
      <c r="H699" s="501"/>
      <c r="I699" s="501"/>
      <c r="J699" s="501"/>
      <c r="K699" s="501"/>
      <c r="L699" s="501"/>
      <c r="M699" s="501"/>
      <c r="N699" s="501"/>
      <c r="O699" s="501"/>
      <c r="P699" s="501"/>
      <c r="Q699" s="501"/>
      <c r="R699" s="501"/>
      <c r="S699" s="501"/>
      <c r="T699" s="501"/>
      <c r="U699" s="501"/>
      <c r="V699" s="501"/>
      <c r="W699" s="501"/>
      <c r="X699" s="501"/>
      <c r="Y699" s="501"/>
      <c r="Z699" s="501"/>
      <c r="AA699" s="501"/>
      <c r="AB699" s="501"/>
      <c r="AC699" s="501"/>
      <c r="AD699" s="501"/>
      <c r="AE699" s="501"/>
      <c r="AF699" s="501"/>
      <c r="AG699" s="501"/>
      <c r="AH699" s="501"/>
      <c r="AI699" s="501"/>
      <c r="AJ699" s="501"/>
      <c r="AK699" s="501"/>
      <c r="AL699" s="501"/>
      <c r="AM699" s="501"/>
      <c r="AN699" s="501"/>
      <c r="AO699" s="501"/>
      <c r="AP699" s="501"/>
      <c r="AQ699" s="501"/>
      <c r="AR699" s="501"/>
      <c r="AS699" s="501"/>
      <c r="AT699" s="501"/>
    </row>
    <row r="700" spans="1:46" ht="15.75" customHeight="1">
      <c r="A700" s="501"/>
      <c r="B700" s="736"/>
      <c r="C700" s="501"/>
      <c r="D700" s="501"/>
      <c r="E700" s="501"/>
      <c r="F700" s="501"/>
      <c r="G700" s="501"/>
      <c r="H700" s="501"/>
      <c r="I700" s="501"/>
      <c r="J700" s="501"/>
      <c r="K700" s="501"/>
      <c r="L700" s="501"/>
      <c r="M700" s="501"/>
      <c r="N700" s="501"/>
      <c r="O700" s="501"/>
      <c r="P700" s="501"/>
      <c r="Q700" s="501"/>
      <c r="R700" s="501"/>
      <c r="S700" s="501"/>
      <c r="T700" s="501"/>
      <c r="U700" s="501"/>
      <c r="V700" s="501"/>
      <c r="W700" s="501"/>
      <c r="X700" s="501"/>
      <c r="Y700" s="501"/>
      <c r="Z700" s="501"/>
      <c r="AA700" s="501"/>
      <c r="AB700" s="501"/>
      <c r="AC700" s="501"/>
      <c r="AD700" s="501"/>
      <c r="AE700" s="501"/>
      <c r="AF700" s="501"/>
      <c r="AG700" s="501"/>
      <c r="AH700" s="501"/>
      <c r="AI700" s="501"/>
      <c r="AJ700" s="501"/>
      <c r="AK700" s="501"/>
      <c r="AL700" s="501"/>
      <c r="AM700" s="501"/>
      <c r="AN700" s="501"/>
      <c r="AO700" s="501"/>
      <c r="AP700" s="501"/>
      <c r="AQ700" s="501"/>
      <c r="AR700" s="501"/>
      <c r="AS700" s="501"/>
      <c r="AT700" s="501"/>
    </row>
    <row r="701" spans="1:46" ht="15.75" customHeight="1">
      <c r="A701" s="501"/>
      <c r="B701" s="736"/>
      <c r="C701" s="501"/>
      <c r="D701" s="501"/>
      <c r="E701" s="501"/>
      <c r="F701" s="501"/>
      <c r="G701" s="501"/>
      <c r="H701" s="501"/>
      <c r="I701" s="501"/>
      <c r="J701" s="501"/>
      <c r="K701" s="501"/>
      <c r="L701" s="501"/>
      <c r="M701" s="501"/>
      <c r="N701" s="501"/>
      <c r="O701" s="501"/>
      <c r="P701" s="501"/>
      <c r="Q701" s="501"/>
      <c r="R701" s="501"/>
      <c r="S701" s="501"/>
      <c r="T701" s="501"/>
      <c r="U701" s="501"/>
      <c r="V701" s="501"/>
      <c r="W701" s="501"/>
      <c r="X701" s="501"/>
      <c r="Y701" s="501"/>
      <c r="Z701" s="501"/>
      <c r="AA701" s="501"/>
      <c r="AB701" s="501"/>
      <c r="AC701" s="501"/>
      <c r="AD701" s="501"/>
      <c r="AE701" s="501"/>
      <c r="AF701" s="501"/>
      <c r="AG701" s="501"/>
      <c r="AH701" s="501"/>
      <c r="AI701" s="501"/>
      <c r="AJ701" s="501"/>
      <c r="AK701" s="501"/>
      <c r="AL701" s="501"/>
      <c r="AM701" s="501"/>
      <c r="AN701" s="501"/>
      <c r="AO701" s="501"/>
      <c r="AP701" s="501"/>
      <c r="AQ701" s="501"/>
      <c r="AR701" s="501"/>
      <c r="AS701" s="501"/>
      <c r="AT701" s="501"/>
    </row>
    <row r="702" spans="1:46" ht="15.75" customHeight="1">
      <c r="A702" s="501"/>
      <c r="B702" s="736"/>
      <c r="C702" s="501"/>
      <c r="D702" s="501"/>
      <c r="E702" s="501"/>
      <c r="F702" s="501"/>
      <c r="G702" s="501"/>
      <c r="H702" s="501"/>
      <c r="I702" s="501"/>
      <c r="J702" s="501"/>
      <c r="K702" s="501"/>
      <c r="L702" s="501"/>
      <c r="M702" s="501"/>
      <c r="N702" s="501"/>
      <c r="O702" s="501"/>
      <c r="P702" s="501"/>
      <c r="Q702" s="501"/>
      <c r="R702" s="501"/>
      <c r="S702" s="501"/>
      <c r="T702" s="501"/>
      <c r="U702" s="501"/>
      <c r="V702" s="501"/>
      <c r="W702" s="501"/>
      <c r="X702" s="501"/>
      <c r="Y702" s="501"/>
      <c r="Z702" s="501"/>
      <c r="AA702" s="501"/>
      <c r="AB702" s="501"/>
      <c r="AC702" s="501"/>
      <c r="AD702" s="501"/>
      <c r="AE702" s="501"/>
      <c r="AF702" s="501"/>
      <c r="AG702" s="501"/>
      <c r="AH702" s="501"/>
      <c r="AI702" s="501"/>
      <c r="AJ702" s="501"/>
      <c r="AK702" s="501"/>
      <c r="AL702" s="501"/>
      <c r="AM702" s="501"/>
      <c r="AN702" s="501"/>
      <c r="AO702" s="501"/>
      <c r="AP702" s="501"/>
      <c r="AQ702" s="501"/>
      <c r="AR702" s="501"/>
      <c r="AS702" s="501"/>
      <c r="AT702" s="501"/>
    </row>
    <row r="703" spans="1:46" ht="15.75" customHeight="1">
      <c r="A703" s="501"/>
      <c r="B703" s="736"/>
      <c r="C703" s="501"/>
      <c r="D703" s="501"/>
      <c r="E703" s="501"/>
      <c r="F703" s="501"/>
      <c r="G703" s="501"/>
      <c r="H703" s="501"/>
      <c r="I703" s="501"/>
      <c r="J703" s="501"/>
      <c r="K703" s="501"/>
      <c r="L703" s="501"/>
      <c r="M703" s="501"/>
      <c r="N703" s="501"/>
      <c r="O703" s="501"/>
      <c r="P703" s="501"/>
      <c r="Q703" s="501"/>
      <c r="R703" s="501"/>
      <c r="S703" s="501"/>
      <c r="T703" s="501"/>
      <c r="U703" s="501"/>
      <c r="V703" s="501"/>
      <c r="W703" s="501"/>
      <c r="X703" s="501"/>
      <c r="Y703" s="501"/>
      <c r="Z703" s="501"/>
      <c r="AA703" s="501"/>
      <c r="AB703" s="501"/>
      <c r="AC703" s="501"/>
      <c r="AD703" s="501"/>
      <c r="AE703" s="501"/>
      <c r="AF703" s="501"/>
      <c r="AG703" s="501"/>
      <c r="AH703" s="501"/>
      <c r="AI703" s="501"/>
      <c r="AJ703" s="501"/>
      <c r="AK703" s="501"/>
      <c r="AL703" s="501"/>
      <c r="AM703" s="501"/>
      <c r="AN703" s="501"/>
      <c r="AO703" s="501"/>
      <c r="AP703" s="501"/>
      <c r="AQ703" s="501"/>
      <c r="AR703" s="501"/>
      <c r="AS703" s="501"/>
      <c r="AT703" s="501"/>
    </row>
    <row r="704" spans="1:46" ht="15.75" customHeight="1">
      <c r="A704" s="501"/>
      <c r="B704" s="736"/>
      <c r="C704" s="501"/>
      <c r="D704" s="501"/>
      <c r="E704" s="501"/>
      <c r="F704" s="501"/>
      <c r="G704" s="501"/>
      <c r="H704" s="501"/>
      <c r="I704" s="501"/>
      <c r="J704" s="501"/>
      <c r="K704" s="501"/>
      <c r="L704" s="501"/>
      <c r="M704" s="501"/>
      <c r="N704" s="501"/>
      <c r="O704" s="501"/>
      <c r="P704" s="501"/>
      <c r="Q704" s="501"/>
      <c r="R704" s="501"/>
      <c r="S704" s="501"/>
      <c r="T704" s="501"/>
      <c r="U704" s="501"/>
      <c r="V704" s="501"/>
      <c r="W704" s="501"/>
      <c r="X704" s="501"/>
      <c r="Y704" s="501"/>
      <c r="Z704" s="501"/>
      <c r="AA704" s="501"/>
      <c r="AB704" s="501"/>
      <c r="AC704" s="501"/>
      <c r="AD704" s="501"/>
      <c r="AE704" s="501"/>
      <c r="AF704" s="501"/>
      <c r="AG704" s="501"/>
      <c r="AH704" s="501"/>
      <c r="AI704" s="501"/>
      <c r="AJ704" s="501"/>
      <c r="AK704" s="501"/>
      <c r="AL704" s="501"/>
      <c r="AM704" s="501"/>
      <c r="AN704" s="501"/>
      <c r="AO704" s="501"/>
      <c r="AP704" s="501"/>
      <c r="AQ704" s="501"/>
      <c r="AR704" s="501"/>
      <c r="AS704" s="501"/>
      <c r="AT704" s="501"/>
    </row>
    <row r="705" spans="1:46" ht="15.75" customHeight="1">
      <c r="A705" s="501"/>
      <c r="B705" s="736"/>
      <c r="C705" s="501"/>
      <c r="D705" s="501"/>
      <c r="E705" s="501"/>
      <c r="F705" s="501"/>
      <c r="G705" s="501"/>
      <c r="H705" s="501"/>
      <c r="I705" s="501"/>
      <c r="J705" s="501"/>
      <c r="K705" s="501"/>
      <c r="L705" s="501"/>
      <c r="M705" s="501"/>
      <c r="N705" s="501"/>
      <c r="O705" s="501"/>
      <c r="P705" s="501"/>
      <c r="Q705" s="501"/>
      <c r="R705" s="501"/>
      <c r="S705" s="501"/>
      <c r="T705" s="501"/>
      <c r="U705" s="501"/>
      <c r="V705" s="501"/>
      <c r="W705" s="501"/>
      <c r="X705" s="501"/>
      <c r="Y705" s="501"/>
      <c r="Z705" s="501"/>
      <c r="AA705" s="501"/>
      <c r="AB705" s="501"/>
      <c r="AC705" s="501"/>
      <c r="AD705" s="501"/>
      <c r="AE705" s="501"/>
      <c r="AF705" s="501"/>
      <c r="AG705" s="501"/>
      <c r="AH705" s="501"/>
      <c r="AI705" s="501"/>
      <c r="AJ705" s="501"/>
      <c r="AK705" s="501"/>
      <c r="AL705" s="501"/>
      <c r="AM705" s="501"/>
      <c r="AN705" s="501"/>
      <c r="AO705" s="501"/>
      <c r="AP705" s="501"/>
      <c r="AQ705" s="501"/>
      <c r="AR705" s="501"/>
      <c r="AS705" s="501"/>
      <c r="AT705" s="501"/>
    </row>
    <row r="706" spans="1:46" ht="15.75" customHeight="1">
      <c r="A706" s="501"/>
      <c r="B706" s="736"/>
      <c r="C706" s="501"/>
      <c r="D706" s="501"/>
      <c r="E706" s="501"/>
      <c r="F706" s="501"/>
      <c r="G706" s="501"/>
      <c r="H706" s="501"/>
      <c r="I706" s="501"/>
      <c r="J706" s="501"/>
      <c r="K706" s="501"/>
      <c r="L706" s="501"/>
      <c r="M706" s="501"/>
      <c r="N706" s="501"/>
      <c r="O706" s="501"/>
      <c r="P706" s="501"/>
      <c r="Q706" s="501"/>
      <c r="R706" s="501"/>
      <c r="S706" s="501"/>
      <c r="T706" s="501"/>
      <c r="U706" s="501"/>
      <c r="V706" s="501"/>
      <c r="W706" s="501"/>
      <c r="X706" s="501"/>
      <c r="Y706" s="501"/>
      <c r="Z706" s="501"/>
      <c r="AA706" s="501"/>
      <c r="AB706" s="501"/>
      <c r="AC706" s="501"/>
      <c r="AD706" s="501"/>
      <c r="AE706" s="501"/>
      <c r="AF706" s="501"/>
      <c r="AG706" s="501"/>
      <c r="AH706" s="501"/>
      <c r="AI706" s="501"/>
      <c r="AJ706" s="501"/>
      <c r="AK706" s="501"/>
      <c r="AL706" s="501"/>
      <c r="AM706" s="501"/>
      <c r="AN706" s="501"/>
      <c r="AO706" s="501"/>
      <c r="AP706" s="501"/>
      <c r="AQ706" s="501"/>
      <c r="AR706" s="501"/>
      <c r="AS706" s="501"/>
      <c r="AT706" s="501"/>
    </row>
    <row r="707" spans="1:46" ht="15.75" customHeight="1">
      <c r="A707" s="501"/>
      <c r="B707" s="736"/>
      <c r="C707" s="501"/>
      <c r="D707" s="501"/>
      <c r="E707" s="501"/>
      <c r="F707" s="501"/>
      <c r="G707" s="501"/>
      <c r="H707" s="501"/>
      <c r="I707" s="501"/>
      <c r="J707" s="501"/>
      <c r="K707" s="501"/>
      <c r="L707" s="501"/>
      <c r="M707" s="501"/>
      <c r="N707" s="501"/>
      <c r="O707" s="501"/>
      <c r="P707" s="501"/>
      <c r="Q707" s="501"/>
      <c r="R707" s="501"/>
      <c r="S707" s="501"/>
      <c r="T707" s="501"/>
      <c r="U707" s="501"/>
      <c r="V707" s="501"/>
      <c r="W707" s="501"/>
      <c r="X707" s="501"/>
      <c r="Y707" s="501"/>
      <c r="Z707" s="501"/>
      <c r="AA707" s="501"/>
      <c r="AB707" s="501"/>
      <c r="AC707" s="501"/>
      <c r="AD707" s="501"/>
      <c r="AE707" s="501"/>
      <c r="AF707" s="501"/>
      <c r="AG707" s="501"/>
      <c r="AH707" s="501"/>
      <c r="AI707" s="501"/>
      <c r="AJ707" s="501"/>
      <c r="AK707" s="501"/>
      <c r="AL707" s="501"/>
      <c r="AM707" s="501"/>
      <c r="AN707" s="501"/>
      <c r="AO707" s="501"/>
      <c r="AP707" s="501"/>
      <c r="AQ707" s="501"/>
      <c r="AR707" s="501"/>
      <c r="AS707" s="501"/>
      <c r="AT707" s="501"/>
    </row>
    <row r="708" spans="1:46" ht="15.75" customHeight="1">
      <c r="A708" s="501"/>
      <c r="B708" s="736"/>
      <c r="C708" s="501"/>
      <c r="D708" s="501"/>
      <c r="E708" s="501"/>
      <c r="F708" s="501"/>
      <c r="G708" s="501"/>
      <c r="H708" s="501"/>
      <c r="I708" s="501"/>
      <c r="J708" s="501"/>
      <c r="K708" s="501"/>
      <c r="L708" s="501"/>
      <c r="M708" s="501"/>
      <c r="N708" s="501"/>
      <c r="O708" s="501"/>
      <c r="P708" s="501"/>
      <c r="Q708" s="501"/>
      <c r="R708" s="501"/>
      <c r="S708" s="501"/>
      <c r="T708" s="501"/>
      <c r="U708" s="501"/>
      <c r="V708" s="501"/>
      <c r="W708" s="501"/>
      <c r="X708" s="501"/>
      <c r="Y708" s="501"/>
      <c r="Z708" s="501"/>
      <c r="AA708" s="501"/>
      <c r="AB708" s="501"/>
      <c r="AC708" s="501"/>
      <c r="AD708" s="501"/>
      <c r="AE708" s="501"/>
      <c r="AF708" s="501"/>
      <c r="AG708" s="501"/>
      <c r="AH708" s="501"/>
      <c r="AI708" s="501"/>
      <c r="AJ708" s="501"/>
      <c r="AK708" s="501"/>
      <c r="AL708" s="501"/>
      <c r="AM708" s="501"/>
      <c r="AN708" s="501"/>
      <c r="AO708" s="501"/>
      <c r="AP708" s="501"/>
      <c r="AQ708" s="501"/>
      <c r="AR708" s="501"/>
      <c r="AS708" s="501"/>
      <c r="AT708" s="501"/>
    </row>
    <row r="709" spans="1:46" ht="15.75" customHeight="1">
      <c r="A709" s="501"/>
      <c r="B709" s="736"/>
      <c r="C709" s="501"/>
      <c r="D709" s="501"/>
      <c r="E709" s="501"/>
      <c r="F709" s="501"/>
      <c r="G709" s="501"/>
      <c r="H709" s="501"/>
      <c r="I709" s="501"/>
      <c r="J709" s="501"/>
      <c r="K709" s="501"/>
      <c r="L709" s="501"/>
      <c r="M709" s="501"/>
      <c r="N709" s="501"/>
      <c r="O709" s="501"/>
      <c r="P709" s="501"/>
      <c r="Q709" s="501"/>
      <c r="R709" s="501"/>
      <c r="S709" s="501"/>
      <c r="T709" s="501"/>
      <c r="U709" s="501"/>
      <c r="V709" s="501"/>
      <c r="W709" s="501"/>
      <c r="X709" s="501"/>
      <c r="Y709" s="501"/>
      <c r="Z709" s="501"/>
      <c r="AA709" s="501"/>
      <c r="AB709" s="501"/>
      <c r="AC709" s="501"/>
      <c r="AD709" s="501"/>
      <c r="AE709" s="501"/>
      <c r="AF709" s="501"/>
      <c r="AG709" s="501"/>
      <c r="AH709" s="501"/>
      <c r="AI709" s="501"/>
      <c r="AJ709" s="501"/>
      <c r="AK709" s="501"/>
      <c r="AL709" s="501"/>
      <c r="AM709" s="501"/>
      <c r="AN709" s="501"/>
      <c r="AO709" s="501"/>
      <c r="AP709" s="501"/>
      <c r="AQ709" s="501"/>
      <c r="AR709" s="501"/>
      <c r="AS709" s="501"/>
      <c r="AT709" s="501"/>
    </row>
    <row r="710" spans="1:46" ht="15.75" customHeight="1">
      <c r="A710" s="501"/>
      <c r="B710" s="736"/>
      <c r="C710" s="501"/>
      <c r="D710" s="501"/>
      <c r="E710" s="501"/>
      <c r="F710" s="501"/>
      <c r="G710" s="501"/>
      <c r="H710" s="501"/>
      <c r="I710" s="501"/>
      <c r="J710" s="501"/>
      <c r="K710" s="501"/>
      <c r="L710" s="501"/>
      <c r="M710" s="501"/>
      <c r="N710" s="501"/>
      <c r="O710" s="501"/>
      <c r="P710" s="501"/>
      <c r="Q710" s="501"/>
      <c r="R710" s="501"/>
      <c r="S710" s="501"/>
      <c r="T710" s="501"/>
      <c r="U710" s="501"/>
      <c r="V710" s="501"/>
      <c r="W710" s="501"/>
      <c r="X710" s="501"/>
      <c r="Y710" s="501"/>
      <c r="Z710" s="501"/>
      <c r="AA710" s="501"/>
      <c r="AB710" s="501"/>
      <c r="AC710" s="501"/>
      <c r="AD710" s="501"/>
      <c r="AE710" s="501"/>
      <c r="AF710" s="501"/>
      <c r="AG710" s="501"/>
      <c r="AH710" s="501"/>
      <c r="AI710" s="501"/>
      <c r="AJ710" s="501"/>
      <c r="AK710" s="501"/>
      <c r="AL710" s="501"/>
      <c r="AM710" s="501"/>
      <c r="AN710" s="501"/>
      <c r="AO710" s="501"/>
      <c r="AP710" s="501"/>
      <c r="AQ710" s="501"/>
      <c r="AR710" s="501"/>
      <c r="AS710" s="501"/>
      <c r="AT710" s="501"/>
    </row>
    <row r="711" spans="1:46" ht="15.75" customHeight="1">
      <c r="A711" s="501"/>
      <c r="B711" s="736"/>
      <c r="C711" s="501"/>
      <c r="D711" s="501"/>
      <c r="E711" s="501"/>
      <c r="F711" s="501"/>
      <c r="G711" s="501"/>
      <c r="H711" s="501"/>
      <c r="I711" s="501"/>
      <c r="J711" s="501"/>
      <c r="K711" s="501"/>
      <c r="L711" s="501"/>
      <c r="M711" s="501"/>
      <c r="N711" s="501"/>
      <c r="O711" s="501"/>
      <c r="P711" s="501"/>
      <c r="Q711" s="501"/>
      <c r="R711" s="501"/>
      <c r="S711" s="501"/>
      <c r="T711" s="501"/>
      <c r="U711" s="501"/>
      <c r="V711" s="501"/>
      <c r="W711" s="501"/>
      <c r="X711" s="501"/>
      <c r="Y711" s="501"/>
      <c r="Z711" s="501"/>
      <c r="AA711" s="501"/>
      <c r="AB711" s="501"/>
      <c r="AC711" s="501"/>
      <c r="AD711" s="501"/>
      <c r="AE711" s="501"/>
      <c r="AF711" s="501"/>
      <c r="AG711" s="501"/>
      <c r="AH711" s="501"/>
      <c r="AI711" s="501"/>
      <c r="AJ711" s="501"/>
      <c r="AK711" s="501"/>
      <c r="AL711" s="501"/>
      <c r="AM711" s="501"/>
      <c r="AN711" s="501"/>
      <c r="AO711" s="501"/>
      <c r="AP711" s="501"/>
      <c r="AQ711" s="501"/>
      <c r="AR711" s="501"/>
      <c r="AS711" s="501"/>
      <c r="AT711" s="501"/>
    </row>
    <row r="712" spans="1:46" ht="15.75" customHeight="1">
      <c r="A712" s="501"/>
      <c r="B712" s="736"/>
      <c r="C712" s="501"/>
      <c r="D712" s="501"/>
      <c r="E712" s="501"/>
      <c r="F712" s="501"/>
      <c r="G712" s="501"/>
      <c r="H712" s="501"/>
      <c r="I712" s="501"/>
      <c r="J712" s="501"/>
      <c r="K712" s="501"/>
      <c r="L712" s="501"/>
      <c r="M712" s="501"/>
      <c r="N712" s="501"/>
      <c r="O712" s="501"/>
      <c r="P712" s="501"/>
      <c r="Q712" s="501"/>
      <c r="R712" s="501"/>
      <c r="S712" s="501"/>
      <c r="T712" s="501"/>
      <c r="U712" s="501"/>
      <c r="V712" s="501"/>
      <c r="W712" s="501"/>
      <c r="X712" s="501"/>
      <c r="Y712" s="501"/>
      <c r="Z712" s="501"/>
      <c r="AA712" s="501"/>
      <c r="AB712" s="501"/>
      <c r="AC712" s="501"/>
      <c r="AD712" s="501"/>
      <c r="AE712" s="501"/>
      <c r="AF712" s="501"/>
      <c r="AG712" s="501"/>
      <c r="AH712" s="501"/>
      <c r="AI712" s="501"/>
      <c r="AJ712" s="501"/>
      <c r="AK712" s="501"/>
      <c r="AL712" s="501"/>
      <c r="AM712" s="501"/>
      <c r="AN712" s="501"/>
      <c r="AO712" s="501"/>
      <c r="AP712" s="501"/>
      <c r="AQ712" s="501"/>
      <c r="AR712" s="501"/>
      <c r="AS712" s="501"/>
      <c r="AT712" s="501"/>
    </row>
    <row r="713" spans="1:46" ht="15.75" customHeight="1">
      <c r="A713" s="501"/>
      <c r="B713" s="736"/>
      <c r="C713" s="501"/>
      <c r="D713" s="501"/>
      <c r="E713" s="501"/>
      <c r="F713" s="501"/>
      <c r="G713" s="501"/>
      <c r="H713" s="501"/>
      <c r="I713" s="501"/>
      <c r="J713" s="501"/>
      <c r="K713" s="501"/>
      <c r="L713" s="501"/>
      <c r="M713" s="501"/>
      <c r="N713" s="501"/>
      <c r="O713" s="501"/>
      <c r="P713" s="501"/>
      <c r="Q713" s="501"/>
      <c r="R713" s="501"/>
      <c r="S713" s="501"/>
      <c r="T713" s="501"/>
      <c r="U713" s="501"/>
      <c r="V713" s="501"/>
      <c r="W713" s="501"/>
      <c r="X713" s="501"/>
      <c r="Y713" s="501"/>
      <c r="Z713" s="501"/>
      <c r="AA713" s="501"/>
      <c r="AB713" s="501"/>
      <c r="AC713" s="501"/>
      <c r="AD713" s="501"/>
      <c r="AE713" s="501"/>
      <c r="AF713" s="501"/>
      <c r="AG713" s="501"/>
      <c r="AH713" s="501"/>
      <c r="AI713" s="501"/>
      <c r="AJ713" s="501"/>
      <c r="AK713" s="501"/>
      <c r="AL713" s="501"/>
      <c r="AM713" s="501"/>
      <c r="AN713" s="501"/>
      <c r="AO713" s="501"/>
      <c r="AP713" s="501"/>
      <c r="AQ713" s="501"/>
      <c r="AR713" s="501"/>
      <c r="AS713" s="501"/>
      <c r="AT713" s="501"/>
    </row>
    <row r="714" spans="1:46" ht="15.75" customHeight="1">
      <c r="A714" s="501"/>
      <c r="B714" s="736"/>
      <c r="C714" s="501"/>
      <c r="D714" s="501"/>
      <c r="E714" s="501"/>
      <c r="F714" s="501"/>
      <c r="G714" s="501"/>
      <c r="H714" s="501"/>
      <c r="I714" s="501"/>
      <c r="J714" s="501"/>
      <c r="K714" s="501"/>
      <c r="L714" s="501"/>
      <c r="M714" s="501"/>
      <c r="N714" s="501"/>
      <c r="O714" s="501"/>
      <c r="P714" s="501"/>
      <c r="Q714" s="501"/>
      <c r="R714" s="501"/>
      <c r="S714" s="501"/>
      <c r="T714" s="501"/>
      <c r="U714" s="501"/>
      <c r="V714" s="501"/>
      <c r="W714" s="501"/>
      <c r="X714" s="501"/>
      <c r="Y714" s="501"/>
      <c r="Z714" s="501"/>
      <c r="AA714" s="501"/>
      <c r="AB714" s="501"/>
      <c r="AC714" s="501"/>
      <c r="AD714" s="501"/>
      <c r="AE714" s="501"/>
      <c r="AF714" s="501"/>
      <c r="AG714" s="501"/>
      <c r="AH714" s="501"/>
      <c r="AI714" s="501"/>
      <c r="AJ714" s="501"/>
      <c r="AK714" s="501"/>
      <c r="AL714" s="501"/>
      <c r="AM714" s="501"/>
      <c r="AN714" s="501"/>
      <c r="AO714" s="501"/>
      <c r="AP714" s="501"/>
      <c r="AQ714" s="501"/>
      <c r="AR714" s="501"/>
      <c r="AS714" s="501"/>
      <c r="AT714" s="501"/>
    </row>
    <row r="715" spans="1:46" ht="15.75" customHeight="1">
      <c r="A715" s="501"/>
      <c r="B715" s="736"/>
      <c r="C715" s="501"/>
      <c r="D715" s="501"/>
      <c r="E715" s="501"/>
      <c r="F715" s="501"/>
      <c r="G715" s="501"/>
      <c r="H715" s="501"/>
      <c r="I715" s="501"/>
      <c r="J715" s="501"/>
      <c r="K715" s="501"/>
      <c r="L715" s="501"/>
      <c r="M715" s="501"/>
      <c r="N715" s="501"/>
      <c r="O715" s="501"/>
      <c r="P715" s="501"/>
      <c r="Q715" s="501"/>
      <c r="R715" s="501"/>
      <c r="S715" s="501"/>
      <c r="T715" s="501"/>
      <c r="U715" s="501"/>
      <c r="V715" s="501"/>
      <c r="W715" s="501"/>
      <c r="X715" s="501"/>
      <c r="Y715" s="501"/>
      <c r="Z715" s="501"/>
      <c r="AA715" s="501"/>
      <c r="AB715" s="501"/>
      <c r="AC715" s="501"/>
      <c r="AD715" s="501"/>
      <c r="AE715" s="501"/>
      <c r="AF715" s="501"/>
      <c r="AG715" s="501"/>
      <c r="AH715" s="501"/>
      <c r="AI715" s="501"/>
      <c r="AJ715" s="501"/>
      <c r="AK715" s="501"/>
      <c r="AL715" s="501"/>
      <c r="AM715" s="501"/>
      <c r="AN715" s="501"/>
      <c r="AO715" s="501"/>
      <c r="AP715" s="501"/>
      <c r="AQ715" s="501"/>
      <c r="AR715" s="501"/>
      <c r="AS715" s="501"/>
      <c r="AT715" s="501"/>
    </row>
    <row r="716" spans="1:46" ht="15.75" customHeight="1">
      <c r="A716" s="501"/>
      <c r="B716" s="736"/>
      <c r="C716" s="501"/>
      <c r="D716" s="501"/>
      <c r="E716" s="501"/>
      <c r="F716" s="501"/>
      <c r="G716" s="501"/>
      <c r="H716" s="501"/>
      <c r="I716" s="501"/>
      <c r="J716" s="501"/>
      <c r="K716" s="501"/>
      <c r="L716" s="501"/>
      <c r="M716" s="501"/>
      <c r="N716" s="501"/>
      <c r="O716" s="501"/>
      <c r="P716" s="501"/>
      <c r="Q716" s="501"/>
      <c r="R716" s="501"/>
      <c r="S716" s="501"/>
      <c r="T716" s="501"/>
      <c r="U716" s="501"/>
      <c r="V716" s="501"/>
      <c r="W716" s="501"/>
      <c r="X716" s="501"/>
      <c r="Y716" s="501"/>
      <c r="Z716" s="501"/>
      <c r="AA716" s="501"/>
      <c r="AB716" s="501"/>
      <c r="AC716" s="501"/>
      <c r="AD716" s="501"/>
      <c r="AE716" s="501"/>
      <c r="AF716" s="501"/>
      <c r="AG716" s="501"/>
      <c r="AH716" s="501"/>
      <c r="AI716" s="501"/>
      <c r="AJ716" s="501"/>
      <c r="AK716" s="501"/>
      <c r="AL716" s="501"/>
      <c r="AM716" s="501"/>
      <c r="AN716" s="501"/>
      <c r="AO716" s="501"/>
      <c r="AP716" s="501"/>
      <c r="AQ716" s="501"/>
      <c r="AR716" s="501"/>
      <c r="AS716" s="501"/>
      <c r="AT716" s="501"/>
    </row>
    <row r="717" spans="1:46" ht="15.75" customHeight="1">
      <c r="A717" s="501"/>
      <c r="B717" s="736"/>
      <c r="C717" s="501"/>
      <c r="D717" s="501"/>
      <c r="E717" s="501"/>
      <c r="F717" s="501"/>
      <c r="G717" s="501"/>
      <c r="H717" s="501"/>
      <c r="I717" s="501"/>
      <c r="J717" s="501"/>
      <c r="K717" s="501"/>
      <c r="L717" s="501"/>
      <c r="M717" s="501"/>
      <c r="N717" s="501"/>
      <c r="O717" s="501"/>
      <c r="P717" s="501"/>
      <c r="Q717" s="501"/>
      <c r="R717" s="501"/>
      <c r="S717" s="501"/>
      <c r="T717" s="501"/>
      <c r="U717" s="501"/>
      <c r="V717" s="501"/>
      <c r="W717" s="501"/>
      <c r="X717" s="501"/>
      <c r="Y717" s="501"/>
      <c r="Z717" s="501"/>
      <c r="AA717" s="501"/>
      <c r="AB717" s="501"/>
      <c r="AC717" s="501"/>
      <c r="AD717" s="501"/>
      <c r="AE717" s="501"/>
      <c r="AF717" s="501"/>
      <c r="AG717" s="501"/>
      <c r="AH717" s="501"/>
      <c r="AI717" s="501"/>
      <c r="AJ717" s="501"/>
      <c r="AK717" s="501"/>
      <c r="AL717" s="501"/>
      <c r="AM717" s="501"/>
      <c r="AN717" s="501"/>
      <c r="AO717" s="501"/>
      <c r="AP717" s="501"/>
      <c r="AQ717" s="501"/>
      <c r="AR717" s="501"/>
      <c r="AS717" s="501"/>
      <c r="AT717" s="501"/>
    </row>
    <row r="718" spans="1:46" ht="15.75" customHeight="1">
      <c r="A718" s="501"/>
      <c r="B718" s="736"/>
      <c r="C718" s="501"/>
      <c r="D718" s="501"/>
      <c r="E718" s="501"/>
      <c r="F718" s="501"/>
      <c r="G718" s="501"/>
      <c r="H718" s="501"/>
      <c r="I718" s="501"/>
      <c r="J718" s="501"/>
      <c r="K718" s="501"/>
      <c r="L718" s="501"/>
      <c r="M718" s="501"/>
      <c r="N718" s="501"/>
      <c r="O718" s="501"/>
      <c r="P718" s="501"/>
      <c r="Q718" s="501"/>
      <c r="R718" s="501"/>
      <c r="S718" s="501"/>
      <c r="T718" s="501"/>
      <c r="U718" s="501"/>
      <c r="V718" s="501"/>
      <c r="W718" s="501"/>
      <c r="X718" s="501"/>
      <c r="Y718" s="501"/>
      <c r="Z718" s="501"/>
      <c r="AA718" s="501"/>
      <c r="AB718" s="501"/>
      <c r="AC718" s="501"/>
      <c r="AD718" s="501"/>
      <c r="AE718" s="501"/>
      <c r="AF718" s="501"/>
      <c r="AG718" s="501"/>
      <c r="AH718" s="501"/>
      <c r="AI718" s="501"/>
      <c r="AJ718" s="501"/>
      <c r="AK718" s="501"/>
      <c r="AL718" s="501"/>
      <c r="AM718" s="501"/>
      <c r="AN718" s="501"/>
      <c r="AO718" s="501"/>
      <c r="AP718" s="501"/>
      <c r="AQ718" s="501"/>
      <c r="AR718" s="501"/>
      <c r="AS718" s="501"/>
      <c r="AT718" s="501"/>
    </row>
    <row r="719" spans="1:46" ht="15.75" customHeight="1">
      <c r="A719" s="501"/>
      <c r="B719" s="736"/>
      <c r="C719" s="501"/>
      <c r="D719" s="501"/>
      <c r="E719" s="501"/>
      <c r="F719" s="501"/>
      <c r="G719" s="501"/>
      <c r="H719" s="501"/>
      <c r="I719" s="501"/>
      <c r="J719" s="501"/>
      <c r="K719" s="501"/>
      <c r="L719" s="501"/>
      <c r="M719" s="501"/>
      <c r="N719" s="501"/>
      <c r="O719" s="501"/>
      <c r="P719" s="501"/>
      <c r="Q719" s="501"/>
      <c r="R719" s="501"/>
      <c r="S719" s="501"/>
      <c r="T719" s="501"/>
      <c r="U719" s="501"/>
      <c r="V719" s="501"/>
      <c r="W719" s="501"/>
      <c r="X719" s="501"/>
      <c r="Y719" s="501"/>
      <c r="Z719" s="501"/>
      <c r="AA719" s="501"/>
      <c r="AB719" s="501"/>
      <c r="AC719" s="501"/>
      <c r="AD719" s="501"/>
      <c r="AE719" s="501"/>
      <c r="AF719" s="501"/>
      <c r="AG719" s="501"/>
      <c r="AH719" s="501"/>
      <c r="AI719" s="501"/>
      <c r="AJ719" s="501"/>
      <c r="AK719" s="501"/>
      <c r="AL719" s="501"/>
      <c r="AM719" s="501"/>
      <c r="AN719" s="501"/>
      <c r="AO719" s="501"/>
      <c r="AP719" s="501"/>
      <c r="AQ719" s="501"/>
      <c r="AR719" s="501"/>
      <c r="AS719" s="501"/>
      <c r="AT719" s="501"/>
    </row>
    <row r="720" spans="1:46" ht="15.75" customHeight="1">
      <c r="A720" s="501"/>
      <c r="B720" s="736"/>
      <c r="C720" s="501"/>
      <c r="D720" s="501"/>
      <c r="E720" s="501"/>
      <c r="F720" s="501"/>
      <c r="G720" s="501"/>
      <c r="H720" s="501"/>
      <c r="I720" s="501"/>
      <c r="J720" s="501"/>
      <c r="K720" s="501"/>
      <c r="L720" s="501"/>
      <c r="M720" s="501"/>
      <c r="N720" s="501"/>
      <c r="O720" s="501"/>
      <c r="P720" s="501"/>
      <c r="Q720" s="501"/>
      <c r="R720" s="501"/>
      <c r="S720" s="501"/>
      <c r="T720" s="501"/>
      <c r="U720" s="501"/>
      <c r="V720" s="501"/>
      <c r="W720" s="501"/>
      <c r="X720" s="501"/>
      <c r="Y720" s="501"/>
      <c r="Z720" s="501"/>
      <c r="AA720" s="501"/>
      <c r="AB720" s="501"/>
      <c r="AC720" s="501"/>
      <c r="AD720" s="501"/>
      <c r="AE720" s="501"/>
      <c r="AF720" s="501"/>
      <c r="AG720" s="501"/>
      <c r="AH720" s="501"/>
      <c r="AI720" s="501"/>
      <c r="AJ720" s="501"/>
      <c r="AK720" s="501"/>
      <c r="AL720" s="501"/>
      <c r="AM720" s="501"/>
      <c r="AN720" s="501"/>
      <c r="AO720" s="501"/>
      <c r="AP720" s="501"/>
      <c r="AQ720" s="501"/>
      <c r="AR720" s="501"/>
      <c r="AS720" s="501"/>
      <c r="AT720" s="501"/>
    </row>
    <row r="721" spans="1:46" ht="15.75" customHeight="1">
      <c r="A721" s="501"/>
      <c r="B721" s="736"/>
      <c r="C721" s="501"/>
      <c r="D721" s="501"/>
      <c r="E721" s="501"/>
      <c r="F721" s="501"/>
      <c r="G721" s="501"/>
      <c r="H721" s="501"/>
      <c r="I721" s="501"/>
      <c r="J721" s="501"/>
      <c r="K721" s="501"/>
      <c r="L721" s="501"/>
      <c r="M721" s="501"/>
      <c r="N721" s="501"/>
      <c r="O721" s="501"/>
      <c r="P721" s="501"/>
      <c r="Q721" s="501"/>
      <c r="R721" s="501"/>
      <c r="S721" s="501"/>
      <c r="T721" s="501"/>
      <c r="U721" s="501"/>
      <c r="V721" s="501"/>
      <c r="W721" s="501"/>
      <c r="X721" s="501"/>
      <c r="Y721" s="501"/>
      <c r="Z721" s="501"/>
      <c r="AA721" s="501"/>
      <c r="AB721" s="501"/>
      <c r="AC721" s="501"/>
      <c r="AD721" s="501"/>
      <c r="AE721" s="501"/>
      <c r="AF721" s="501"/>
      <c r="AG721" s="501"/>
      <c r="AH721" s="501"/>
      <c r="AI721" s="501"/>
      <c r="AJ721" s="501"/>
      <c r="AK721" s="501"/>
      <c r="AL721" s="501"/>
      <c r="AM721" s="501"/>
      <c r="AN721" s="501"/>
      <c r="AO721" s="501"/>
      <c r="AP721" s="501"/>
      <c r="AQ721" s="501"/>
      <c r="AR721" s="501"/>
      <c r="AS721" s="501"/>
      <c r="AT721" s="501"/>
    </row>
    <row r="722" spans="1:46" ht="15.75" customHeight="1">
      <c r="A722" s="501"/>
      <c r="B722" s="736"/>
      <c r="C722" s="501"/>
      <c r="D722" s="501"/>
      <c r="E722" s="501"/>
      <c r="F722" s="501"/>
      <c r="G722" s="501"/>
      <c r="H722" s="501"/>
      <c r="I722" s="501"/>
      <c r="J722" s="501"/>
      <c r="K722" s="501"/>
      <c r="L722" s="501"/>
      <c r="M722" s="501"/>
      <c r="N722" s="501"/>
      <c r="O722" s="501"/>
      <c r="P722" s="501"/>
      <c r="Q722" s="501"/>
      <c r="R722" s="501"/>
      <c r="S722" s="501"/>
      <c r="T722" s="501"/>
      <c r="U722" s="501"/>
      <c r="V722" s="501"/>
      <c r="W722" s="501"/>
      <c r="X722" s="501"/>
      <c r="Y722" s="501"/>
      <c r="Z722" s="501"/>
      <c r="AA722" s="501"/>
      <c r="AB722" s="501"/>
      <c r="AC722" s="501"/>
      <c r="AD722" s="501"/>
      <c r="AE722" s="501"/>
      <c r="AF722" s="501"/>
      <c r="AG722" s="501"/>
      <c r="AH722" s="501"/>
      <c r="AI722" s="501"/>
      <c r="AJ722" s="501"/>
      <c r="AK722" s="501"/>
      <c r="AL722" s="501"/>
      <c r="AM722" s="501"/>
      <c r="AN722" s="501"/>
      <c r="AO722" s="501"/>
      <c r="AP722" s="501"/>
      <c r="AQ722" s="501"/>
      <c r="AR722" s="501"/>
      <c r="AS722" s="501"/>
      <c r="AT722" s="501"/>
    </row>
    <row r="723" spans="1:46" ht="15.75" customHeight="1">
      <c r="A723" s="501"/>
      <c r="B723" s="736"/>
      <c r="C723" s="501"/>
      <c r="D723" s="501"/>
      <c r="E723" s="501"/>
      <c r="F723" s="501"/>
      <c r="G723" s="501"/>
      <c r="H723" s="501"/>
      <c r="I723" s="501"/>
      <c r="J723" s="501"/>
      <c r="K723" s="501"/>
      <c r="L723" s="501"/>
      <c r="M723" s="501"/>
      <c r="N723" s="501"/>
      <c r="O723" s="501"/>
      <c r="P723" s="501"/>
      <c r="Q723" s="501"/>
      <c r="R723" s="501"/>
      <c r="S723" s="501"/>
      <c r="T723" s="501"/>
      <c r="U723" s="501"/>
      <c r="V723" s="501"/>
      <c r="W723" s="501"/>
      <c r="X723" s="501"/>
      <c r="Y723" s="501"/>
      <c r="Z723" s="501"/>
      <c r="AA723" s="501"/>
      <c r="AB723" s="501"/>
      <c r="AC723" s="501"/>
      <c r="AD723" s="501"/>
      <c r="AE723" s="501"/>
      <c r="AF723" s="501"/>
      <c r="AG723" s="501"/>
      <c r="AH723" s="501"/>
      <c r="AI723" s="501"/>
      <c r="AJ723" s="501"/>
      <c r="AK723" s="501"/>
      <c r="AL723" s="501"/>
      <c r="AM723" s="501"/>
      <c r="AN723" s="501"/>
      <c r="AO723" s="501"/>
      <c r="AP723" s="501"/>
      <c r="AQ723" s="501"/>
      <c r="AR723" s="501"/>
      <c r="AS723" s="501"/>
      <c r="AT723" s="501"/>
    </row>
    <row r="724" spans="1:46" ht="15.75" customHeight="1">
      <c r="A724" s="501"/>
      <c r="B724" s="736"/>
      <c r="C724" s="501"/>
      <c r="D724" s="501"/>
      <c r="E724" s="501"/>
      <c r="F724" s="501"/>
      <c r="G724" s="501"/>
      <c r="H724" s="501"/>
      <c r="I724" s="501"/>
      <c r="J724" s="501"/>
      <c r="K724" s="501"/>
      <c r="L724" s="501"/>
      <c r="M724" s="501"/>
      <c r="N724" s="501"/>
      <c r="O724" s="501"/>
      <c r="P724" s="501"/>
      <c r="Q724" s="501"/>
      <c r="R724" s="501"/>
      <c r="S724" s="501"/>
      <c r="T724" s="501"/>
      <c r="U724" s="501"/>
      <c r="V724" s="501"/>
      <c r="W724" s="501"/>
      <c r="X724" s="501"/>
      <c r="Y724" s="501"/>
      <c r="Z724" s="501"/>
      <c r="AA724" s="501"/>
      <c r="AB724" s="501"/>
      <c r="AC724" s="501"/>
      <c r="AD724" s="501"/>
      <c r="AE724" s="501"/>
      <c r="AF724" s="501"/>
      <c r="AG724" s="501"/>
      <c r="AH724" s="501"/>
      <c r="AI724" s="501"/>
      <c r="AJ724" s="501"/>
      <c r="AK724" s="501"/>
      <c r="AL724" s="501"/>
      <c r="AM724" s="501"/>
      <c r="AN724" s="501"/>
      <c r="AO724" s="501"/>
      <c r="AP724" s="501"/>
      <c r="AQ724" s="501"/>
      <c r="AR724" s="501"/>
      <c r="AS724" s="501"/>
      <c r="AT724" s="501"/>
    </row>
    <row r="725" spans="1:46" ht="15.75" customHeight="1">
      <c r="A725" s="501"/>
      <c r="B725" s="736"/>
      <c r="C725" s="501"/>
      <c r="D725" s="501"/>
      <c r="E725" s="501"/>
      <c r="F725" s="501"/>
      <c r="G725" s="501"/>
      <c r="H725" s="501"/>
      <c r="I725" s="501"/>
      <c r="J725" s="501"/>
      <c r="K725" s="501"/>
      <c r="L725" s="501"/>
      <c r="M725" s="501"/>
      <c r="N725" s="501"/>
      <c r="O725" s="501"/>
      <c r="P725" s="501"/>
      <c r="Q725" s="501"/>
      <c r="R725" s="501"/>
      <c r="S725" s="501"/>
      <c r="T725" s="501"/>
      <c r="U725" s="501"/>
      <c r="V725" s="501"/>
      <c r="W725" s="501"/>
      <c r="X725" s="501"/>
      <c r="Y725" s="501"/>
      <c r="Z725" s="501"/>
      <c r="AA725" s="501"/>
      <c r="AB725" s="501"/>
      <c r="AC725" s="501"/>
      <c r="AD725" s="501"/>
      <c r="AE725" s="501"/>
      <c r="AF725" s="501"/>
      <c r="AG725" s="501"/>
      <c r="AH725" s="501"/>
      <c r="AI725" s="501"/>
      <c r="AJ725" s="501"/>
      <c r="AK725" s="501"/>
      <c r="AL725" s="501"/>
      <c r="AM725" s="501"/>
      <c r="AN725" s="501"/>
      <c r="AO725" s="501"/>
      <c r="AP725" s="501"/>
      <c r="AQ725" s="501"/>
      <c r="AR725" s="501"/>
      <c r="AS725" s="501"/>
      <c r="AT725" s="501"/>
    </row>
    <row r="726" spans="1:46" ht="15.75" customHeight="1">
      <c r="A726" s="501"/>
      <c r="B726" s="736"/>
      <c r="C726" s="501"/>
      <c r="D726" s="501"/>
      <c r="E726" s="501"/>
      <c r="F726" s="501"/>
      <c r="G726" s="501"/>
      <c r="H726" s="501"/>
      <c r="I726" s="501"/>
      <c r="J726" s="501"/>
      <c r="K726" s="501"/>
      <c r="L726" s="501"/>
      <c r="M726" s="501"/>
      <c r="N726" s="501"/>
      <c r="O726" s="501"/>
      <c r="P726" s="501"/>
      <c r="Q726" s="501"/>
      <c r="R726" s="501"/>
      <c r="S726" s="501"/>
      <c r="T726" s="501"/>
      <c r="U726" s="501"/>
      <c r="V726" s="501"/>
      <c r="W726" s="501"/>
      <c r="X726" s="501"/>
      <c r="Y726" s="501"/>
      <c r="Z726" s="501"/>
      <c r="AA726" s="501"/>
      <c r="AB726" s="501"/>
      <c r="AC726" s="501"/>
      <c r="AD726" s="501"/>
      <c r="AE726" s="501"/>
      <c r="AF726" s="501"/>
      <c r="AG726" s="501"/>
      <c r="AH726" s="501"/>
      <c r="AI726" s="501"/>
      <c r="AJ726" s="501"/>
      <c r="AK726" s="501"/>
      <c r="AL726" s="501"/>
      <c r="AM726" s="501"/>
      <c r="AN726" s="501"/>
      <c r="AO726" s="501"/>
      <c r="AP726" s="501"/>
      <c r="AQ726" s="501"/>
      <c r="AR726" s="501"/>
      <c r="AS726" s="501"/>
      <c r="AT726" s="501"/>
    </row>
    <row r="727" spans="1:46" ht="15.75" customHeight="1">
      <c r="A727" s="501"/>
      <c r="B727" s="736"/>
      <c r="C727" s="501"/>
      <c r="D727" s="501"/>
      <c r="E727" s="501"/>
      <c r="F727" s="501"/>
      <c r="G727" s="501"/>
      <c r="H727" s="501"/>
      <c r="I727" s="501"/>
      <c r="J727" s="501"/>
      <c r="K727" s="501"/>
      <c r="L727" s="501"/>
      <c r="M727" s="501"/>
      <c r="N727" s="501"/>
      <c r="O727" s="501"/>
      <c r="P727" s="501"/>
      <c r="Q727" s="501"/>
      <c r="R727" s="501"/>
      <c r="S727" s="501"/>
      <c r="T727" s="501"/>
      <c r="U727" s="501"/>
      <c r="V727" s="501"/>
      <c r="W727" s="501"/>
      <c r="X727" s="501"/>
      <c r="Y727" s="501"/>
      <c r="Z727" s="501"/>
      <c r="AA727" s="501"/>
      <c r="AB727" s="501"/>
      <c r="AC727" s="501"/>
      <c r="AD727" s="501"/>
      <c r="AE727" s="501"/>
      <c r="AF727" s="501"/>
      <c r="AG727" s="501"/>
      <c r="AH727" s="501"/>
      <c r="AI727" s="501"/>
      <c r="AJ727" s="501"/>
      <c r="AK727" s="501"/>
      <c r="AL727" s="501"/>
      <c r="AM727" s="501"/>
      <c r="AN727" s="501"/>
      <c r="AO727" s="501"/>
      <c r="AP727" s="501"/>
      <c r="AQ727" s="501"/>
      <c r="AR727" s="501"/>
      <c r="AS727" s="501"/>
      <c r="AT727" s="501"/>
    </row>
    <row r="728" spans="1:46" ht="15.75" customHeight="1">
      <c r="A728" s="501"/>
      <c r="B728" s="736"/>
      <c r="C728" s="501"/>
      <c r="D728" s="501"/>
      <c r="E728" s="501"/>
      <c r="F728" s="501"/>
      <c r="G728" s="501"/>
      <c r="H728" s="501"/>
      <c r="I728" s="501"/>
      <c r="J728" s="501"/>
      <c r="K728" s="501"/>
      <c r="L728" s="501"/>
      <c r="M728" s="501"/>
      <c r="N728" s="501"/>
      <c r="O728" s="501"/>
      <c r="P728" s="501"/>
      <c r="Q728" s="501"/>
      <c r="R728" s="501"/>
      <c r="S728" s="501"/>
      <c r="T728" s="501"/>
      <c r="U728" s="501"/>
      <c r="V728" s="501"/>
      <c r="W728" s="501"/>
      <c r="X728" s="501"/>
      <c r="Y728" s="501"/>
      <c r="Z728" s="501"/>
      <c r="AA728" s="501"/>
      <c r="AB728" s="501"/>
      <c r="AC728" s="501"/>
      <c r="AD728" s="501"/>
      <c r="AE728" s="501"/>
      <c r="AF728" s="501"/>
      <c r="AG728" s="501"/>
      <c r="AH728" s="501"/>
      <c r="AI728" s="501"/>
      <c r="AJ728" s="501"/>
      <c r="AK728" s="501"/>
      <c r="AL728" s="501"/>
      <c r="AM728" s="501"/>
      <c r="AN728" s="501"/>
      <c r="AO728" s="501"/>
      <c r="AP728" s="501"/>
      <c r="AQ728" s="501"/>
      <c r="AR728" s="501"/>
      <c r="AS728" s="501"/>
      <c r="AT728" s="501"/>
    </row>
    <row r="729" spans="1:46" ht="15.75" customHeight="1">
      <c r="A729" s="501"/>
      <c r="B729" s="736"/>
      <c r="C729" s="501"/>
      <c r="D729" s="501"/>
      <c r="E729" s="501"/>
      <c r="F729" s="501"/>
      <c r="G729" s="501"/>
      <c r="H729" s="501"/>
      <c r="I729" s="501"/>
      <c r="J729" s="501"/>
      <c r="K729" s="501"/>
      <c r="L729" s="501"/>
      <c r="M729" s="501"/>
      <c r="N729" s="501"/>
      <c r="O729" s="501"/>
      <c r="P729" s="501"/>
      <c r="Q729" s="501"/>
      <c r="R729" s="501"/>
      <c r="S729" s="501"/>
      <c r="T729" s="501"/>
      <c r="U729" s="501"/>
      <c r="V729" s="501"/>
      <c r="W729" s="501"/>
      <c r="X729" s="501"/>
      <c r="Y729" s="501"/>
      <c r="Z729" s="501"/>
      <c r="AA729" s="501"/>
      <c r="AB729" s="501"/>
      <c r="AC729" s="501"/>
      <c r="AD729" s="501"/>
      <c r="AE729" s="501"/>
      <c r="AF729" s="501"/>
      <c r="AG729" s="501"/>
      <c r="AH729" s="501"/>
      <c r="AI729" s="501"/>
      <c r="AJ729" s="501"/>
      <c r="AK729" s="501"/>
      <c r="AL729" s="501"/>
      <c r="AM729" s="501"/>
      <c r="AN729" s="501"/>
      <c r="AO729" s="501"/>
      <c r="AP729" s="501"/>
      <c r="AQ729" s="501"/>
      <c r="AR729" s="501"/>
      <c r="AS729" s="501"/>
      <c r="AT729" s="501"/>
    </row>
    <row r="730" spans="1:46" ht="15.75" customHeight="1">
      <c r="A730" s="501"/>
      <c r="B730" s="736"/>
      <c r="C730" s="501"/>
      <c r="D730" s="501"/>
      <c r="E730" s="501"/>
      <c r="F730" s="501"/>
      <c r="G730" s="501"/>
      <c r="H730" s="501"/>
      <c r="I730" s="501"/>
      <c r="J730" s="501"/>
      <c r="K730" s="501"/>
      <c r="L730" s="501"/>
      <c r="M730" s="501"/>
      <c r="N730" s="501"/>
      <c r="O730" s="501"/>
      <c r="P730" s="501"/>
      <c r="Q730" s="501"/>
      <c r="R730" s="501"/>
      <c r="S730" s="501"/>
      <c r="T730" s="501"/>
      <c r="U730" s="501"/>
      <c r="V730" s="501"/>
      <c r="W730" s="501"/>
      <c r="X730" s="501"/>
      <c r="Y730" s="501"/>
      <c r="Z730" s="501"/>
      <c r="AA730" s="501"/>
      <c r="AB730" s="501"/>
      <c r="AC730" s="501"/>
      <c r="AD730" s="501"/>
      <c r="AE730" s="501"/>
      <c r="AF730" s="501"/>
      <c r="AG730" s="501"/>
      <c r="AH730" s="501"/>
      <c r="AI730" s="501"/>
      <c r="AJ730" s="501"/>
      <c r="AK730" s="501"/>
      <c r="AL730" s="501"/>
      <c r="AM730" s="501"/>
      <c r="AN730" s="501"/>
      <c r="AO730" s="501"/>
      <c r="AP730" s="501"/>
      <c r="AQ730" s="501"/>
      <c r="AR730" s="501"/>
      <c r="AS730" s="501"/>
      <c r="AT730" s="501"/>
    </row>
    <row r="731" spans="1:46" ht="15.75" customHeight="1">
      <c r="A731" s="501"/>
      <c r="B731" s="736"/>
      <c r="C731" s="501"/>
      <c r="D731" s="501"/>
      <c r="E731" s="501"/>
      <c r="F731" s="501"/>
      <c r="G731" s="501"/>
      <c r="H731" s="501"/>
      <c r="I731" s="501"/>
      <c r="J731" s="501"/>
      <c r="K731" s="501"/>
      <c r="L731" s="501"/>
      <c r="M731" s="501"/>
      <c r="N731" s="501"/>
      <c r="O731" s="501"/>
      <c r="P731" s="501"/>
      <c r="Q731" s="501"/>
      <c r="R731" s="501"/>
      <c r="S731" s="501"/>
      <c r="T731" s="501"/>
      <c r="U731" s="501"/>
      <c r="V731" s="501"/>
      <c r="W731" s="501"/>
      <c r="X731" s="501"/>
      <c r="Y731" s="501"/>
      <c r="Z731" s="501"/>
      <c r="AA731" s="501"/>
      <c r="AB731" s="501"/>
      <c r="AC731" s="501"/>
      <c r="AD731" s="501"/>
      <c r="AE731" s="501"/>
      <c r="AF731" s="501"/>
      <c r="AG731" s="501"/>
      <c r="AH731" s="501"/>
      <c r="AI731" s="501"/>
      <c r="AJ731" s="501"/>
      <c r="AK731" s="501"/>
      <c r="AL731" s="501"/>
      <c r="AM731" s="501"/>
      <c r="AN731" s="501"/>
      <c r="AO731" s="501"/>
      <c r="AP731" s="501"/>
      <c r="AQ731" s="501"/>
      <c r="AR731" s="501"/>
      <c r="AS731" s="501"/>
      <c r="AT731" s="501"/>
    </row>
    <row r="732" spans="1:46" ht="15.75" customHeight="1">
      <c r="A732" s="501"/>
      <c r="B732" s="736"/>
      <c r="C732" s="501"/>
      <c r="D732" s="501"/>
      <c r="E732" s="501"/>
      <c r="F732" s="501"/>
      <c r="G732" s="501"/>
      <c r="H732" s="501"/>
      <c r="I732" s="501"/>
      <c r="J732" s="501"/>
      <c r="K732" s="501"/>
      <c r="L732" s="501"/>
      <c r="M732" s="501"/>
      <c r="N732" s="501"/>
      <c r="O732" s="501"/>
      <c r="P732" s="501"/>
      <c r="Q732" s="501"/>
      <c r="R732" s="501"/>
      <c r="S732" s="501"/>
      <c r="T732" s="501"/>
      <c r="U732" s="501"/>
      <c r="V732" s="501"/>
      <c r="W732" s="501"/>
      <c r="X732" s="501"/>
      <c r="Y732" s="501"/>
      <c r="Z732" s="501"/>
      <c r="AA732" s="501"/>
      <c r="AB732" s="501"/>
      <c r="AC732" s="501"/>
      <c r="AD732" s="501"/>
      <c r="AE732" s="501"/>
      <c r="AF732" s="501"/>
      <c r="AG732" s="501"/>
      <c r="AH732" s="501"/>
      <c r="AI732" s="501"/>
      <c r="AJ732" s="501"/>
      <c r="AK732" s="501"/>
      <c r="AL732" s="501"/>
      <c r="AM732" s="501"/>
      <c r="AN732" s="501"/>
      <c r="AO732" s="501"/>
      <c r="AP732" s="501"/>
      <c r="AQ732" s="501"/>
      <c r="AR732" s="501"/>
      <c r="AS732" s="501"/>
      <c r="AT732" s="501"/>
    </row>
    <row r="733" spans="1:46" ht="15.75" customHeight="1">
      <c r="A733" s="501"/>
      <c r="B733" s="736"/>
      <c r="C733" s="501"/>
      <c r="D733" s="501"/>
      <c r="E733" s="501"/>
      <c r="F733" s="501"/>
      <c r="G733" s="501"/>
      <c r="H733" s="501"/>
      <c r="I733" s="501"/>
      <c r="J733" s="501"/>
      <c r="K733" s="501"/>
      <c r="L733" s="501"/>
      <c r="M733" s="501"/>
      <c r="N733" s="501"/>
      <c r="O733" s="501"/>
      <c r="P733" s="501"/>
      <c r="Q733" s="501"/>
      <c r="R733" s="501"/>
      <c r="S733" s="501"/>
      <c r="T733" s="501"/>
      <c r="U733" s="501"/>
      <c r="V733" s="501"/>
      <c r="W733" s="501"/>
      <c r="X733" s="501"/>
      <c r="Y733" s="501"/>
      <c r="Z733" s="501"/>
      <c r="AA733" s="501"/>
      <c r="AB733" s="501"/>
      <c r="AC733" s="501"/>
      <c r="AD733" s="501"/>
      <c r="AE733" s="501"/>
      <c r="AF733" s="501"/>
      <c r="AG733" s="501"/>
      <c r="AH733" s="501"/>
      <c r="AI733" s="501"/>
      <c r="AJ733" s="501"/>
      <c r="AK733" s="501"/>
      <c r="AL733" s="501"/>
      <c r="AM733" s="501"/>
      <c r="AN733" s="501"/>
      <c r="AO733" s="501"/>
      <c r="AP733" s="501"/>
      <c r="AQ733" s="501"/>
      <c r="AR733" s="501"/>
      <c r="AS733" s="501"/>
      <c r="AT733" s="501"/>
    </row>
    <row r="734" spans="1:46" ht="15.75" customHeight="1">
      <c r="A734" s="501"/>
      <c r="B734" s="736"/>
      <c r="C734" s="501"/>
      <c r="D734" s="501"/>
      <c r="E734" s="501"/>
      <c r="F734" s="501"/>
      <c r="G734" s="501"/>
      <c r="H734" s="501"/>
      <c r="I734" s="501"/>
      <c r="J734" s="501"/>
      <c r="K734" s="501"/>
      <c r="L734" s="501"/>
      <c r="M734" s="501"/>
      <c r="N734" s="501"/>
      <c r="O734" s="501"/>
      <c r="P734" s="501"/>
      <c r="Q734" s="501"/>
      <c r="R734" s="501"/>
      <c r="S734" s="501"/>
      <c r="T734" s="501"/>
      <c r="U734" s="501"/>
      <c r="V734" s="501"/>
      <c r="W734" s="501"/>
      <c r="X734" s="501"/>
      <c r="Y734" s="501"/>
      <c r="Z734" s="501"/>
      <c r="AA734" s="501"/>
      <c r="AB734" s="501"/>
      <c r="AC734" s="501"/>
      <c r="AD734" s="501"/>
      <c r="AE734" s="501"/>
      <c r="AF734" s="501"/>
      <c r="AG734" s="501"/>
      <c r="AH734" s="501"/>
      <c r="AI734" s="501"/>
      <c r="AJ734" s="501"/>
      <c r="AK734" s="501"/>
      <c r="AL734" s="501"/>
      <c r="AM734" s="501"/>
      <c r="AN734" s="501"/>
      <c r="AO734" s="501"/>
      <c r="AP734" s="501"/>
      <c r="AQ734" s="501"/>
      <c r="AR734" s="501"/>
      <c r="AS734" s="501"/>
      <c r="AT734" s="501"/>
    </row>
    <row r="735" spans="1:46" ht="15.75" customHeight="1">
      <c r="A735" s="501"/>
      <c r="B735" s="736"/>
      <c r="C735" s="501"/>
      <c r="D735" s="501"/>
      <c r="E735" s="501"/>
      <c r="F735" s="501"/>
      <c r="G735" s="501"/>
      <c r="H735" s="501"/>
      <c r="I735" s="501"/>
      <c r="J735" s="501"/>
      <c r="K735" s="501"/>
      <c r="L735" s="501"/>
      <c r="M735" s="501"/>
      <c r="N735" s="501"/>
      <c r="O735" s="501"/>
      <c r="P735" s="501"/>
      <c r="Q735" s="501"/>
      <c r="R735" s="501"/>
      <c r="S735" s="501"/>
      <c r="T735" s="501"/>
      <c r="U735" s="501"/>
      <c r="V735" s="501"/>
      <c r="W735" s="501"/>
      <c r="X735" s="501"/>
      <c r="Y735" s="501"/>
      <c r="Z735" s="501"/>
      <c r="AA735" s="501"/>
      <c r="AB735" s="501"/>
      <c r="AC735" s="501"/>
      <c r="AD735" s="501"/>
      <c r="AE735" s="501"/>
      <c r="AF735" s="501"/>
      <c r="AG735" s="501"/>
      <c r="AH735" s="501"/>
      <c r="AI735" s="501"/>
      <c r="AJ735" s="501"/>
      <c r="AK735" s="501"/>
      <c r="AL735" s="501"/>
      <c r="AM735" s="501"/>
      <c r="AN735" s="501"/>
      <c r="AO735" s="501"/>
      <c r="AP735" s="501"/>
      <c r="AQ735" s="501"/>
      <c r="AR735" s="501"/>
      <c r="AS735" s="501"/>
      <c r="AT735" s="501"/>
    </row>
    <row r="736" spans="1:46" ht="15.75" customHeight="1">
      <c r="A736" s="501"/>
      <c r="B736" s="736"/>
      <c r="C736" s="501"/>
      <c r="D736" s="501"/>
      <c r="E736" s="501"/>
      <c r="F736" s="501"/>
      <c r="G736" s="501"/>
      <c r="H736" s="501"/>
      <c r="I736" s="501"/>
      <c r="J736" s="501"/>
      <c r="K736" s="501"/>
      <c r="L736" s="501"/>
      <c r="M736" s="501"/>
      <c r="N736" s="501"/>
      <c r="O736" s="501"/>
      <c r="P736" s="501"/>
      <c r="Q736" s="501"/>
      <c r="R736" s="501"/>
      <c r="S736" s="501"/>
      <c r="T736" s="501"/>
      <c r="U736" s="501"/>
      <c r="V736" s="501"/>
      <c r="W736" s="501"/>
      <c r="X736" s="501"/>
      <c r="Y736" s="501"/>
      <c r="Z736" s="501"/>
      <c r="AA736" s="501"/>
      <c r="AB736" s="501"/>
      <c r="AC736" s="501"/>
      <c r="AD736" s="501"/>
      <c r="AE736" s="501"/>
      <c r="AF736" s="501"/>
      <c r="AG736" s="501"/>
      <c r="AH736" s="501"/>
      <c r="AI736" s="501"/>
      <c r="AJ736" s="501"/>
      <c r="AK736" s="501"/>
      <c r="AL736" s="501"/>
      <c r="AM736" s="501"/>
      <c r="AN736" s="501"/>
      <c r="AO736" s="501"/>
      <c r="AP736" s="501"/>
      <c r="AQ736" s="501"/>
      <c r="AR736" s="501"/>
      <c r="AS736" s="501"/>
      <c r="AT736" s="501"/>
    </row>
    <row r="737" spans="1:46" ht="15.75" customHeight="1">
      <c r="A737" s="501"/>
      <c r="B737" s="736"/>
      <c r="C737" s="501"/>
      <c r="D737" s="501"/>
      <c r="E737" s="501"/>
      <c r="F737" s="501"/>
      <c r="G737" s="501"/>
      <c r="H737" s="501"/>
      <c r="I737" s="501"/>
      <c r="J737" s="501"/>
      <c r="K737" s="501"/>
      <c r="L737" s="501"/>
      <c r="M737" s="501"/>
      <c r="N737" s="501"/>
      <c r="O737" s="501"/>
      <c r="P737" s="501"/>
      <c r="Q737" s="501"/>
      <c r="R737" s="501"/>
      <c r="S737" s="501"/>
      <c r="T737" s="501"/>
      <c r="U737" s="501"/>
      <c r="V737" s="501"/>
      <c r="W737" s="501"/>
      <c r="X737" s="501"/>
      <c r="Y737" s="501"/>
      <c r="Z737" s="501"/>
      <c r="AA737" s="501"/>
      <c r="AB737" s="501"/>
      <c r="AC737" s="501"/>
      <c r="AD737" s="501"/>
      <c r="AE737" s="501"/>
      <c r="AF737" s="501"/>
      <c r="AG737" s="501"/>
      <c r="AH737" s="501"/>
      <c r="AI737" s="501"/>
      <c r="AJ737" s="501"/>
      <c r="AK737" s="501"/>
      <c r="AL737" s="501"/>
      <c r="AM737" s="501"/>
      <c r="AN737" s="501"/>
      <c r="AO737" s="501"/>
      <c r="AP737" s="501"/>
      <c r="AQ737" s="501"/>
      <c r="AR737" s="501"/>
      <c r="AS737" s="501"/>
      <c r="AT737" s="501"/>
    </row>
    <row r="738" spans="1:46" ht="15.75" customHeight="1">
      <c r="A738" s="501"/>
      <c r="B738" s="736"/>
      <c r="C738" s="501"/>
      <c r="D738" s="501"/>
      <c r="E738" s="501"/>
      <c r="F738" s="501"/>
      <c r="G738" s="501"/>
      <c r="H738" s="501"/>
      <c r="I738" s="501"/>
      <c r="J738" s="501"/>
      <c r="K738" s="501"/>
      <c r="L738" s="501"/>
      <c r="M738" s="501"/>
      <c r="N738" s="501"/>
      <c r="O738" s="501"/>
      <c r="P738" s="501"/>
      <c r="Q738" s="501"/>
      <c r="R738" s="501"/>
      <c r="S738" s="501"/>
      <c r="T738" s="501"/>
      <c r="U738" s="501"/>
      <c r="V738" s="501"/>
      <c r="W738" s="501"/>
      <c r="X738" s="501"/>
      <c r="Y738" s="501"/>
      <c r="Z738" s="501"/>
      <c r="AA738" s="501"/>
      <c r="AB738" s="501"/>
      <c r="AC738" s="501"/>
      <c r="AD738" s="501"/>
      <c r="AE738" s="501"/>
      <c r="AF738" s="501"/>
      <c r="AG738" s="501"/>
      <c r="AH738" s="501"/>
      <c r="AI738" s="501"/>
      <c r="AJ738" s="501"/>
      <c r="AK738" s="501"/>
      <c r="AL738" s="501"/>
      <c r="AM738" s="501"/>
      <c r="AN738" s="501"/>
      <c r="AO738" s="501"/>
      <c r="AP738" s="501"/>
      <c r="AQ738" s="501"/>
      <c r="AR738" s="501"/>
      <c r="AS738" s="501"/>
      <c r="AT738" s="501"/>
    </row>
    <row r="739" spans="1:46" ht="15.75" customHeight="1">
      <c r="A739" s="501"/>
      <c r="B739" s="736"/>
      <c r="C739" s="501"/>
      <c r="D739" s="501"/>
      <c r="E739" s="501"/>
      <c r="F739" s="501"/>
      <c r="G739" s="501"/>
      <c r="H739" s="501"/>
      <c r="I739" s="501"/>
      <c r="J739" s="501"/>
      <c r="K739" s="501"/>
      <c r="L739" s="501"/>
      <c r="M739" s="501"/>
      <c r="N739" s="501"/>
      <c r="O739" s="501"/>
      <c r="P739" s="501"/>
      <c r="Q739" s="501"/>
      <c r="R739" s="501"/>
      <c r="S739" s="501"/>
      <c r="T739" s="501"/>
      <c r="U739" s="501"/>
      <c r="V739" s="501"/>
      <c r="W739" s="501"/>
      <c r="X739" s="501"/>
      <c r="Y739" s="501"/>
      <c r="Z739" s="501"/>
      <c r="AA739" s="501"/>
      <c r="AB739" s="501"/>
      <c r="AC739" s="501"/>
      <c r="AD739" s="501"/>
      <c r="AE739" s="501"/>
      <c r="AF739" s="501"/>
      <c r="AG739" s="501"/>
      <c r="AH739" s="501"/>
      <c r="AI739" s="501"/>
      <c r="AJ739" s="501"/>
      <c r="AK739" s="501"/>
      <c r="AL739" s="501"/>
      <c r="AM739" s="501"/>
      <c r="AN739" s="501"/>
      <c r="AO739" s="501"/>
      <c r="AP739" s="501"/>
      <c r="AQ739" s="501"/>
      <c r="AR739" s="501"/>
      <c r="AS739" s="501"/>
      <c r="AT739" s="501"/>
    </row>
    <row r="740" spans="1:46" ht="15.75" customHeight="1">
      <c r="A740" s="501"/>
      <c r="B740" s="736"/>
      <c r="C740" s="501"/>
      <c r="D740" s="501"/>
      <c r="E740" s="501"/>
      <c r="F740" s="501"/>
      <c r="G740" s="501"/>
      <c r="H740" s="501"/>
      <c r="I740" s="501"/>
      <c r="J740" s="501"/>
      <c r="K740" s="501"/>
      <c r="L740" s="501"/>
      <c r="M740" s="501"/>
      <c r="N740" s="501"/>
      <c r="O740" s="501"/>
      <c r="P740" s="501"/>
      <c r="Q740" s="501"/>
      <c r="R740" s="501"/>
      <c r="S740" s="501"/>
      <c r="T740" s="501"/>
      <c r="U740" s="501"/>
      <c r="V740" s="501"/>
      <c r="W740" s="501"/>
      <c r="X740" s="501"/>
      <c r="Y740" s="501"/>
      <c r="Z740" s="501"/>
      <c r="AA740" s="501"/>
      <c r="AB740" s="501"/>
      <c r="AC740" s="501"/>
      <c r="AD740" s="501"/>
      <c r="AE740" s="501"/>
      <c r="AF740" s="501"/>
      <c r="AG740" s="501"/>
      <c r="AH740" s="501"/>
      <c r="AI740" s="501"/>
      <c r="AJ740" s="501"/>
      <c r="AK740" s="501"/>
      <c r="AL740" s="501"/>
      <c r="AM740" s="501"/>
      <c r="AN740" s="501"/>
      <c r="AO740" s="501"/>
      <c r="AP740" s="501"/>
      <c r="AQ740" s="501"/>
      <c r="AR740" s="501"/>
      <c r="AS740" s="501"/>
      <c r="AT740" s="501"/>
    </row>
    <row r="741" spans="1:46" ht="15.75" customHeight="1">
      <c r="A741" s="501"/>
      <c r="B741" s="736"/>
      <c r="C741" s="501"/>
      <c r="D741" s="501"/>
      <c r="E741" s="501"/>
      <c r="F741" s="501"/>
      <c r="G741" s="501"/>
      <c r="H741" s="501"/>
      <c r="I741" s="501"/>
      <c r="J741" s="501"/>
      <c r="K741" s="501"/>
      <c r="L741" s="501"/>
      <c r="M741" s="501"/>
      <c r="N741" s="501"/>
      <c r="O741" s="501"/>
      <c r="P741" s="501"/>
      <c r="Q741" s="501"/>
      <c r="R741" s="501"/>
      <c r="S741" s="501"/>
      <c r="T741" s="501"/>
      <c r="U741" s="501"/>
      <c r="V741" s="501"/>
      <c r="W741" s="501"/>
      <c r="X741" s="501"/>
      <c r="Y741" s="501"/>
      <c r="Z741" s="501"/>
      <c r="AA741" s="501"/>
      <c r="AB741" s="501"/>
      <c r="AC741" s="501"/>
      <c r="AD741" s="501"/>
      <c r="AE741" s="501"/>
      <c r="AF741" s="501"/>
      <c r="AG741" s="501"/>
      <c r="AH741" s="501"/>
      <c r="AI741" s="501"/>
      <c r="AJ741" s="501"/>
      <c r="AK741" s="501"/>
      <c r="AL741" s="501"/>
      <c r="AM741" s="501"/>
      <c r="AN741" s="501"/>
      <c r="AO741" s="501"/>
      <c r="AP741" s="501"/>
      <c r="AQ741" s="501"/>
      <c r="AR741" s="501"/>
      <c r="AS741" s="501"/>
      <c r="AT741" s="501"/>
    </row>
    <row r="742" spans="1:46" ht="15.75" customHeight="1">
      <c r="A742" s="501"/>
      <c r="B742" s="736"/>
      <c r="C742" s="501"/>
      <c r="D742" s="501"/>
      <c r="E742" s="501"/>
      <c r="F742" s="501"/>
      <c r="G742" s="501"/>
      <c r="H742" s="501"/>
      <c r="I742" s="501"/>
      <c r="J742" s="501"/>
      <c r="K742" s="501"/>
      <c r="L742" s="501"/>
      <c r="M742" s="501"/>
      <c r="N742" s="501"/>
      <c r="O742" s="501"/>
      <c r="P742" s="501"/>
      <c r="Q742" s="501"/>
      <c r="R742" s="501"/>
      <c r="S742" s="501"/>
      <c r="T742" s="501"/>
      <c r="U742" s="501"/>
      <c r="V742" s="501"/>
      <c r="W742" s="501"/>
      <c r="X742" s="501"/>
      <c r="Y742" s="501"/>
      <c r="Z742" s="501"/>
      <c r="AA742" s="501"/>
      <c r="AB742" s="501"/>
      <c r="AC742" s="501"/>
      <c r="AD742" s="501"/>
      <c r="AE742" s="501"/>
      <c r="AF742" s="501"/>
      <c r="AG742" s="501"/>
      <c r="AH742" s="501"/>
      <c r="AI742" s="501"/>
      <c r="AJ742" s="501"/>
      <c r="AK742" s="501"/>
      <c r="AL742" s="501"/>
      <c r="AM742" s="501"/>
      <c r="AN742" s="501"/>
      <c r="AO742" s="501"/>
      <c r="AP742" s="501"/>
      <c r="AQ742" s="501"/>
      <c r="AR742" s="501"/>
      <c r="AS742" s="501"/>
      <c r="AT742" s="501"/>
    </row>
    <row r="743" spans="1:46" ht="15.75" customHeight="1">
      <c r="A743" s="501"/>
      <c r="B743" s="736"/>
      <c r="C743" s="501"/>
      <c r="D743" s="501"/>
      <c r="E743" s="501"/>
      <c r="F743" s="501"/>
      <c r="G743" s="501"/>
      <c r="H743" s="501"/>
      <c r="I743" s="501"/>
      <c r="J743" s="501"/>
      <c r="K743" s="501"/>
      <c r="L743" s="501"/>
      <c r="M743" s="501"/>
      <c r="N743" s="501"/>
      <c r="O743" s="501"/>
      <c r="P743" s="501"/>
      <c r="Q743" s="501"/>
      <c r="R743" s="501"/>
      <c r="S743" s="501"/>
      <c r="T743" s="501"/>
      <c r="U743" s="501"/>
      <c r="V743" s="501"/>
      <c r="W743" s="501"/>
      <c r="X743" s="501"/>
      <c r="Y743" s="501"/>
      <c r="Z743" s="501"/>
      <c r="AA743" s="501"/>
      <c r="AB743" s="501"/>
      <c r="AC743" s="501"/>
      <c r="AD743" s="501"/>
      <c r="AE743" s="501"/>
      <c r="AF743" s="501"/>
      <c r="AG743" s="501"/>
      <c r="AH743" s="501"/>
      <c r="AI743" s="501"/>
      <c r="AJ743" s="501"/>
      <c r="AK743" s="501"/>
      <c r="AL743" s="501"/>
      <c r="AM743" s="501"/>
      <c r="AN743" s="501"/>
      <c r="AO743" s="501"/>
      <c r="AP743" s="501"/>
      <c r="AQ743" s="501"/>
      <c r="AR743" s="501"/>
      <c r="AS743" s="501"/>
      <c r="AT743" s="501"/>
    </row>
    <row r="744" spans="1:46" ht="15.75" customHeight="1">
      <c r="A744" s="501"/>
      <c r="B744" s="736"/>
      <c r="C744" s="501"/>
      <c r="D744" s="501"/>
      <c r="E744" s="501"/>
      <c r="F744" s="501"/>
      <c r="G744" s="501"/>
      <c r="H744" s="501"/>
      <c r="I744" s="501"/>
      <c r="J744" s="501"/>
      <c r="K744" s="501"/>
      <c r="L744" s="501"/>
      <c r="M744" s="501"/>
      <c r="N744" s="501"/>
      <c r="O744" s="501"/>
      <c r="P744" s="501"/>
      <c r="Q744" s="501"/>
      <c r="R744" s="501"/>
      <c r="S744" s="501"/>
      <c r="T744" s="501"/>
      <c r="U744" s="501"/>
      <c r="V744" s="501"/>
      <c r="W744" s="501"/>
      <c r="X744" s="501"/>
      <c r="Y744" s="501"/>
      <c r="Z744" s="501"/>
      <c r="AA744" s="501"/>
      <c r="AB744" s="501"/>
      <c r="AC744" s="501"/>
      <c r="AD744" s="501"/>
      <c r="AE744" s="501"/>
      <c r="AF744" s="501"/>
      <c r="AG744" s="501"/>
      <c r="AH744" s="501"/>
      <c r="AI744" s="501"/>
      <c r="AJ744" s="501"/>
      <c r="AK744" s="501"/>
      <c r="AL744" s="501"/>
      <c r="AM744" s="501"/>
      <c r="AN744" s="501"/>
      <c r="AO744" s="501"/>
      <c r="AP744" s="501"/>
      <c r="AQ744" s="501"/>
      <c r="AR744" s="501"/>
      <c r="AS744" s="501"/>
      <c r="AT744" s="501"/>
    </row>
    <row r="745" spans="1:46" ht="15.75" customHeight="1">
      <c r="A745" s="501"/>
      <c r="B745" s="736"/>
      <c r="C745" s="501"/>
      <c r="D745" s="501"/>
      <c r="E745" s="501"/>
      <c r="F745" s="501"/>
      <c r="G745" s="501"/>
      <c r="H745" s="501"/>
      <c r="I745" s="501"/>
      <c r="J745" s="501"/>
      <c r="K745" s="501"/>
      <c r="L745" s="501"/>
      <c r="M745" s="501"/>
      <c r="N745" s="501"/>
      <c r="O745" s="501"/>
      <c r="P745" s="501"/>
      <c r="Q745" s="501"/>
      <c r="R745" s="501"/>
      <c r="S745" s="501"/>
      <c r="T745" s="501"/>
      <c r="U745" s="501"/>
      <c r="V745" s="501"/>
      <c r="W745" s="501"/>
      <c r="X745" s="501"/>
      <c r="Y745" s="501"/>
      <c r="Z745" s="501"/>
      <c r="AA745" s="501"/>
      <c r="AB745" s="501"/>
      <c r="AC745" s="501"/>
      <c r="AD745" s="501"/>
      <c r="AE745" s="501"/>
      <c r="AF745" s="501"/>
      <c r="AG745" s="501"/>
      <c r="AH745" s="501"/>
      <c r="AI745" s="501"/>
      <c r="AJ745" s="501"/>
      <c r="AK745" s="501"/>
      <c r="AL745" s="501"/>
      <c r="AM745" s="501"/>
      <c r="AN745" s="501"/>
      <c r="AO745" s="501"/>
      <c r="AP745" s="501"/>
      <c r="AQ745" s="501"/>
      <c r="AR745" s="501"/>
      <c r="AS745" s="501"/>
      <c r="AT745" s="501"/>
    </row>
    <row r="746" spans="1:46" ht="15.75" customHeight="1">
      <c r="A746" s="501"/>
      <c r="B746" s="736"/>
      <c r="C746" s="501"/>
      <c r="D746" s="501"/>
      <c r="E746" s="501"/>
      <c r="F746" s="501"/>
      <c r="G746" s="501"/>
      <c r="H746" s="501"/>
      <c r="I746" s="501"/>
      <c r="J746" s="501"/>
      <c r="K746" s="501"/>
      <c r="L746" s="501"/>
      <c r="M746" s="501"/>
      <c r="N746" s="501"/>
      <c r="O746" s="501"/>
      <c r="P746" s="501"/>
      <c r="Q746" s="501"/>
      <c r="R746" s="501"/>
      <c r="S746" s="501"/>
      <c r="T746" s="501"/>
      <c r="U746" s="501"/>
      <c r="V746" s="501"/>
      <c r="W746" s="501"/>
      <c r="X746" s="501"/>
      <c r="Y746" s="501"/>
      <c r="Z746" s="501"/>
      <c r="AA746" s="501"/>
      <c r="AB746" s="501"/>
      <c r="AC746" s="501"/>
      <c r="AD746" s="501"/>
      <c r="AE746" s="501"/>
      <c r="AF746" s="501"/>
      <c r="AG746" s="501"/>
      <c r="AH746" s="501"/>
      <c r="AI746" s="501"/>
      <c r="AJ746" s="501"/>
      <c r="AK746" s="501"/>
      <c r="AL746" s="501"/>
      <c r="AM746" s="501"/>
      <c r="AN746" s="501"/>
      <c r="AO746" s="501"/>
      <c r="AP746" s="501"/>
      <c r="AQ746" s="501"/>
      <c r="AR746" s="501"/>
      <c r="AS746" s="501"/>
      <c r="AT746" s="501"/>
    </row>
    <row r="747" spans="1:46" ht="15.75" customHeight="1">
      <c r="A747" s="501"/>
      <c r="B747" s="736"/>
      <c r="C747" s="501"/>
      <c r="D747" s="501"/>
      <c r="E747" s="501"/>
      <c r="F747" s="501"/>
      <c r="G747" s="501"/>
      <c r="H747" s="501"/>
      <c r="I747" s="501"/>
      <c r="J747" s="501"/>
      <c r="K747" s="501"/>
      <c r="L747" s="501"/>
      <c r="M747" s="501"/>
      <c r="N747" s="501"/>
      <c r="O747" s="501"/>
      <c r="P747" s="501"/>
      <c r="Q747" s="501"/>
      <c r="R747" s="501"/>
      <c r="S747" s="501"/>
      <c r="T747" s="501"/>
      <c r="U747" s="501"/>
      <c r="V747" s="501"/>
      <c r="W747" s="501"/>
      <c r="X747" s="501"/>
      <c r="Y747" s="501"/>
      <c r="Z747" s="501"/>
      <c r="AA747" s="501"/>
      <c r="AB747" s="501"/>
      <c r="AC747" s="501"/>
      <c r="AD747" s="501"/>
      <c r="AE747" s="501"/>
      <c r="AF747" s="501"/>
      <c r="AG747" s="501"/>
      <c r="AH747" s="501"/>
      <c r="AI747" s="501"/>
      <c r="AJ747" s="501"/>
      <c r="AK747" s="501"/>
      <c r="AL747" s="501"/>
      <c r="AM747" s="501"/>
      <c r="AN747" s="501"/>
      <c r="AO747" s="501"/>
      <c r="AP747" s="501"/>
      <c r="AQ747" s="501"/>
      <c r="AR747" s="501"/>
      <c r="AS747" s="501"/>
      <c r="AT747" s="501"/>
    </row>
    <row r="748" spans="1:46" ht="15.75" customHeight="1">
      <c r="A748" s="501"/>
      <c r="B748" s="736"/>
      <c r="C748" s="501"/>
      <c r="D748" s="501"/>
      <c r="E748" s="501"/>
      <c r="F748" s="501"/>
      <c r="G748" s="501"/>
      <c r="H748" s="501"/>
      <c r="I748" s="501"/>
      <c r="J748" s="501"/>
      <c r="K748" s="501"/>
      <c r="L748" s="501"/>
      <c r="M748" s="501"/>
      <c r="N748" s="501"/>
      <c r="O748" s="501"/>
      <c r="P748" s="501"/>
      <c r="Q748" s="501"/>
      <c r="R748" s="501"/>
      <c r="S748" s="501"/>
      <c r="T748" s="501"/>
      <c r="U748" s="501"/>
      <c r="V748" s="501"/>
      <c r="W748" s="501"/>
      <c r="X748" s="501"/>
      <c r="Y748" s="501"/>
      <c r="Z748" s="501"/>
      <c r="AA748" s="501"/>
      <c r="AB748" s="501"/>
      <c r="AC748" s="501"/>
      <c r="AD748" s="501"/>
      <c r="AE748" s="501"/>
      <c r="AF748" s="501"/>
      <c r="AG748" s="501"/>
      <c r="AH748" s="501"/>
      <c r="AI748" s="501"/>
      <c r="AJ748" s="501"/>
      <c r="AK748" s="501"/>
      <c r="AL748" s="501"/>
      <c r="AM748" s="501"/>
      <c r="AN748" s="501"/>
      <c r="AO748" s="501"/>
      <c r="AP748" s="501"/>
      <c r="AQ748" s="501"/>
      <c r="AR748" s="501"/>
      <c r="AS748" s="501"/>
      <c r="AT748" s="501"/>
    </row>
    <row r="749" spans="1:46" ht="15.75" customHeight="1">
      <c r="A749" s="501"/>
      <c r="B749" s="736"/>
      <c r="C749" s="501"/>
      <c r="D749" s="501"/>
      <c r="E749" s="501"/>
      <c r="F749" s="501"/>
      <c r="G749" s="501"/>
      <c r="H749" s="501"/>
      <c r="I749" s="501"/>
      <c r="J749" s="501"/>
      <c r="K749" s="501"/>
      <c r="L749" s="501"/>
      <c r="M749" s="501"/>
      <c r="N749" s="501"/>
      <c r="O749" s="501"/>
      <c r="P749" s="501"/>
      <c r="Q749" s="501"/>
      <c r="R749" s="501"/>
      <c r="S749" s="501"/>
      <c r="T749" s="501"/>
      <c r="U749" s="501"/>
      <c r="V749" s="501"/>
      <c r="W749" s="501"/>
      <c r="X749" s="501"/>
      <c r="Y749" s="501"/>
      <c r="Z749" s="501"/>
      <c r="AA749" s="501"/>
      <c r="AB749" s="501"/>
      <c r="AC749" s="501"/>
      <c r="AD749" s="501"/>
      <c r="AE749" s="501"/>
      <c r="AF749" s="501"/>
      <c r="AG749" s="501"/>
      <c r="AH749" s="501"/>
      <c r="AI749" s="501"/>
      <c r="AJ749" s="501"/>
      <c r="AK749" s="501"/>
      <c r="AL749" s="501"/>
      <c r="AM749" s="501"/>
      <c r="AN749" s="501"/>
      <c r="AO749" s="501"/>
      <c r="AP749" s="501"/>
      <c r="AQ749" s="501"/>
      <c r="AR749" s="501"/>
      <c r="AS749" s="501"/>
      <c r="AT749" s="501"/>
    </row>
    <row r="750" spans="1:46" ht="15.75" customHeight="1">
      <c r="A750" s="501"/>
      <c r="B750" s="736"/>
      <c r="C750" s="501"/>
      <c r="D750" s="501"/>
      <c r="E750" s="501"/>
      <c r="F750" s="501"/>
      <c r="G750" s="501"/>
      <c r="H750" s="501"/>
      <c r="I750" s="501"/>
      <c r="J750" s="501"/>
      <c r="K750" s="501"/>
      <c r="L750" s="501"/>
      <c r="M750" s="501"/>
      <c r="N750" s="501"/>
      <c r="O750" s="501"/>
      <c r="P750" s="501"/>
      <c r="Q750" s="501"/>
      <c r="R750" s="501"/>
      <c r="S750" s="501"/>
      <c r="T750" s="501"/>
      <c r="U750" s="501"/>
      <c r="V750" s="501"/>
      <c r="W750" s="501"/>
      <c r="X750" s="501"/>
      <c r="Y750" s="501"/>
      <c r="Z750" s="501"/>
      <c r="AA750" s="501"/>
      <c r="AB750" s="501"/>
      <c r="AC750" s="501"/>
      <c r="AD750" s="501"/>
      <c r="AE750" s="501"/>
      <c r="AF750" s="501"/>
      <c r="AG750" s="501"/>
      <c r="AH750" s="501"/>
      <c r="AI750" s="501"/>
      <c r="AJ750" s="501"/>
      <c r="AK750" s="501"/>
      <c r="AL750" s="501"/>
      <c r="AM750" s="501"/>
      <c r="AN750" s="501"/>
      <c r="AO750" s="501"/>
      <c r="AP750" s="501"/>
      <c r="AQ750" s="501"/>
      <c r="AR750" s="501"/>
      <c r="AS750" s="501"/>
      <c r="AT750" s="501"/>
    </row>
    <row r="751" spans="1:46" ht="15.75" customHeight="1">
      <c r="A751" s="501"/>
      <c r="B751" s="736"/>
      <c r="C751" s="501"/>
      <c r="D751" s="501"/>
      <c r="E751" s="501"/>
      <c r="F751" s="501"/>
      <c r="G751" s="501"/>
      <c r="H751" s="501"/>
      <c r="I751" s="501"/>
      <c r="J751" s="501"/>
      <c r="K751" s="501"/>
      <c r="L751" s="501"/>
      <c r="M751" s="501"/>
      <c r="N751" s="501"/>
      <c r="O751" s="501"/>
      <c r="P751" s="501"/>
      <c r="Q751" s="501"/>
      <c r="R751" s="501"/>
      <c r="S751" s="501"/>
      <c r="T751" s="501"/>
      <c r="U751" s="501"/>
      <c r="V751" s="501"/>
      <c r="W751" s="501"/>
      <c r="X751" s="501"/>
      <c r="Y751" s="501"/>
      <c r="Z751" s="501"/>
      <c r="AA751" s="501"/>
      <c r="AB751" s="501"/>
      <c r="AC751" s="501"/>
      <c r="AD751" s="501"/>
      <c r="AE751" s="501"/>
      <c r="AF751" s="501"/>
      <c r="AG751" s="501"/>
      <c r="AH751" s="501"/>
      <c r="AI751" s="501"/>
      <c r="AJ751" s="501"/>
      <c r="AK751" s="501"/>
      <c r="AL751" s="501"/>
      <c r="AM751" s="501"/>
      <c r="AN751" s="501"/>
      <c r="AO751" s="501"/>
      <c r="AP751" s="501"/>
      <c r="AQ751" s="501"/>
      <c r="AR751" s="501"/>
      <c r="AS751" s="501"/>
      <c r="AT751" s="501"/>
    </row>
    <row r="752" spans="1:46" ht="15.75" customHeight="1">
      <c r="A752" s="501"/>
      <c r="B752" s="736"/>
      <c r="C752" s="501"/>
      <c r="D752" s="501"/>
      <c r="E752" s="501"/>
      <c r="F752" s="501"/>
      <c r="G752" s="501"/>
      <c r="H752" s="501"/>
      <c r="I752" s="501"/>
      <c r="J752" s="501"/>
      <c r="K752" s="501"/>
      <c r="L752" s="501"/>
      <c r="M752" s="501"/>
      <c r="N752" s="501"/>
      <c r="O752" s="501"/>
      <c r="P752" s="501"/>
      <c r="Q752" s="501"/>
      <c r="R752" s="501"/>
      <c r="S752" s="501"/>
      <c r="T752" s="501"/>
      <c r="U752" s="501"/>
      <c r="V752" s="501"/>
      <c r="W752" s="501"/>
      <c r="X752" s="501"/>
      <c r="Y752" s="501"/>
      <c r="Z752" s="501"/>
      <c r="AA752" s="501"/>
      <c r="AB752" s="501"/>
      <c r="AC752" s="501"/>
      <c r="AD752" s="501"/>
      <c r="AE752" s="501"/>
      <c r="AF752" s="501"/>
      <c r="AG752" s="501"/>
      <c r="AH752" s="501"/>
      <c r="AI752" s="501"/>
      <c r="AJ752" s="501"/>
      <c r="AK752" s="501"/>
      <c r="AL752" s="501"/>
      <c r="AM752" s="501"/>
      <c r="AN752" s="501"/>
      <c r="AO752" s="501"/>
      <c r="AP752" s="501"/>
      <c r="AQ752" s="501"/>
      <c r="AR752" s="501"/>
      <c r="AS752" s="501"/>
      <c r="AT752" s="501"/>
    </row>
    <row r="753" spans="1:46" ht="15.75" customHeight="1">
      <c r="A753" s="501"/>
      <c r="B753" s="736"/>
      <c r="C753" s="501"/>
      <c r="D753" s="501"/>
      <c r="E753" s="501"/>
      <c r="F753" s="501"/>
      <c r="G753" s="501"/>
      <c r="H753" s="501"/>
      <c r="I753" s="501"/>
      <c r="J753" s="501"/>
      <c r="K753" s="501"/>
      <c r="L753" s="501"/>
      <c r="M753" s="501"/>
      <c r="N753" s="501"/>
      <c r="O753" s="501"/>
      <c r="P753" s="501"/>
      <c r="Q753" s="501"/>
      <c r="R753" s="501"/>
      <c r="S753" s="501"/>
      <c r="T753" s="501"/>
      <c r="U753" s="501"/>
      <c r="V753" s="501"/>
      <c r="W753" s="501"/>
      <c r="X753" s="501"/>
      <c r="Y753" s="501"/>
      <c r="Z753" s="501"/>
      <c r="AA753" s="501"/>
      <c r="AB753" s="501"/>
      <c r="AC753" s="501"/>
      <c r="AD753" s="501"/>
      <c r="AE753" s="501"/>
      <c r="AF753" s="501"/>
      <c r="AG753" s="501"/>
      <c r="AH753" s="501"/>
      <c r="AI753" s="501"/>
      <c r="AJ753" s="501"/>
      <c r="AK753" s="501"/>
      <c r="AL753" s="501"/>
      <c r="AM753" s="501"/>
      <c r="AN753" s="501"/>
      <c r="AO753" s="501"/>
      <c r="AP753" s="501"/>
      <c r="AQ753" s="501"/>
      <c r="AR753" s="501"/>
      <c r="AS753" s="501"/>
      <c r="AT753" s="501"/>
    </row>
    <row r="754" spans="1:46" ht="15.75" customHeight="1">
      <c r="A754" s="501"/>
      <c r="B754" s="736"/>
      <c r="C754" s="501"/>
      <c r="D754" s="501"/>
      <c r="E754" s="501"/>
      <c r="F754" s="501"/>
      <c r="G754" s="501"/>
      <c r="H754" s="501"/>
      <c r="I754" s="501"/>
      <c r="J754" s="501"/>
      <c r="K754" s="501"/>
      <c r="L754" s="501"/>
      <c r="M754" s="501"/>
      <c r="N754" s="501"/>
      <c r="O754" s="501"/>
      <c r="P754" s="501"/>
      <c r="Q754" s="501"/>
      <c r="R754" s="501"/>
      <c r="S754" s="501"/>
      <c r="T754" s="501"/>
      <c r="U754" s="501"/>
      <c r="V754" s="501"/>
      <c r="W754" s="501"/>
      <c r="X754" s="501"/>
      <c r="Y754" s="501"/>
      <c r="Z754" s="501"/>
      <c r="AA754" s="501"/>
      <c r="AB754" s="501"/>
      <c r="AC754" s="501"/>
      <c r="AD754" s="501"/>
      <c r="AE754" s="501"/>
      <c r="AF754" s="501"/>
      <c r="AG754" s="501"/>
      <c r="AH754" s="501"/>
      <c r="AI754" s="501"/>
      <c r="AJ754" s="501"/>
      <c r="AK754" s="501"/>
      <c r="AL754" s="501"/>
      <c r="AM754" s="501"/>
      <c r="AN754" s="501"/>
      <c r="AO754" s="501"/>
      <c r="AP754" s="501"/>
      <c r="AQ754" s="501"/>
      <c r="AR754" s="501"/>
      <c r="AS754" s="501"/>
      <c r="AT754" s="501"/>
    </row>
    <row r="755" spans="1:46" ht="15.75" customHeight="1">
      <c r="A755" s="501"/>
      <c r="B755" s="736"/>
      <c r="C755" s="501"/>
      <c r="D755" s="501"/>
      <c r="E755" s="501"/>
      <c r="F755" s="501"/>
      <c r="G755" s="501"/>
      <c r="H755" s="501"/>
      <c r="I755" s="501"/>
      <c r="J755" s="501"/>
      <c r="K755" s="501"/>
      <c r="L755" s="501"/>
      <c r="M755" s="501"/>
      <c r="N755" s="501"/>
      <c r="O755" s="501"/>
      <c r="P755" s="501"/>
      <c r="Q755" s="501"/>
      <c r="R755" s="501"/>
      <c r="S755" s="501"/>
      <c r="T755" s="501"/>
      <c r="U755" s="501"/>
      <c r="V755" s="501"/>
      <c r="W755" s="501"/>
      <c r="X755" s="501"/>
      <c r="Y755" s="501"/>
      <c r="Z755" s="501"/>
      <c r="AA755" s="501"/>
      <c r="AB755" s="501"/>
      <c r="AC755" s="501"/>
      <c r="AD755" s="501"/>
      <c r="AE755" s="501"/>
      <c r="AF755" s="501"/>
      <c r="AG755" s="501"/>
      <c r="AH755" s="501"/>
      <c r="AI755" s="501"/>
      <c r="AJ755" s="501"/>
      <c r="AK755" s="501"/>
      <c r="AL755" s="501"/>
      <c r="AM755" s="501"/>
      <c r="AN755" s="501"/>
      <c r="AO755" s="501"/>
      <c r="AP755" s="501"/>
      <c r="AQ755" s="501"/>
      <c r="AR755" s="501"/>
      <c r="AS755" s="501"/>
      <c r="AT755" s="501"/>
    </row>
    <row r="756" spans="1:46" ht="15.75" customHeight="1">
      <c r="A756" s="501"/>
      <c r="B756" s="736"/>
      <c r="C756" s="501"/>
      <c r="D756" s="501"/>
      <c r="E756" s="501"/>
      <c r="F756" s="501"/>
      <c r="G756" s="501"/>
      <c r="H756" s="501"/>
      <c r="I756" s="501"/>
      <c r="J756" s="501"/>
      <c r="K756" s="501"/>
      <c r="L756" s="501"/>
      <c r="M756" s="501"/>
      <c r="N756" s="501"/>
      <c r="O756" s="501"/>
      <c r="P756" s="501"/>
      <c r="Q756" s="501"/>
      <c r="R756" s="501"/>
      <c r="S756" s="501"/>
      <c r="T756" s="501"/>
      <c r="U756" s="501"/>
      <c r="V756" s="501"/>
      <c r="W756" s="501"/>
      <c r="X756" s="501"/>
      <c r="Y756" s="501"/>
      <c r="Z756" s="501"/>
      <c r="AA756" s="501"/>
      <c r="AB756" s="501"/>
      <c r="AC756" s="501"/>
      <c r="AD756" s="501"/>
      <c r="AE756" s="501"/>
      <c r="AF756" s="501"/>
      <c r="AG756" s="501"/>
      <c r="AH756" s="501"/>
      <c r="AI756" s="501"/>
      <c r="AJ756" s="501"/>
      <c r="AK756" s="501"/>
      <c r="AL756" s="501"/>
      <c r="AM756" s="501"/>
      <c r="AN756" s="501"/>
      <c r="AO756" s="501"/>
      <c r="AP756" s="501"/>
      <c r="AQ756" s="501"/>
      <c r="AR756" s="501"/>
      <c r="AS756" s="501"/>
      <c r="AT756" s="501"/>
    </row>
    <row r="757" spans="1:46" ht="15.75" customHeight="1">
      <c r="A757" s="501"/>
      <c r="B757" s="736"/>
      <c r="C757" s="501"/>
      <c r="D757" s="501"/>
      <c r="E757" s="501"/>
      <c r="F757" s="501"/>
      <c r="G757" s="501"/>
      <c r="H757" s="501"/>
      <c r="I757" s="501"/>
      <c r="J757" s="501"/>
      <c r="K757" s="501"/>
      <c r="L757" s="501"/>
      <c r="M757" s="501"/>
      <c r="N757" s="501"/>
      <c r="O757" s="501"/>
      <c r="P757" s="501"/>
      <c r="Q757" s="501"/>
      <c r="R757" s="501"/>
      <c r="S757" s="501"/>
      <c r="T757" s="501"/>
      <c r="U757" s="501"/>
      <c r="V757" s="501"/>
      <c r="W757" s="501"/>
      <c r="X757" s="501"/>
      <c r="Y757" s="501"/>
      <c r="Z757" s="501"/>
      <c r="AA757" s="501"/>
      <c r="AB757" s="501"/>
      <c r="AC757" s="501"/>
      <c r="AD757" s="501"/>
      <c r="AE757" s="501"/>
      <c r="AF757" s="501"/>
      <c r="AG757" s="501"/>
      <c r="AH757" s="501"/>
      <c r="AI757" s="501"/>
      <c r="AJ757" s="501"/>
      <c r="AK757" s="501"/>
      <c r="AL757" s="501"/>
      <c r="AM757" s="501"/>
      <c r="AN757" s="501"/>
      <c r="AO757" s="501"/>
      <c r="AP757" s="501"/>
      <c r="AQ757" s="501"/>
      <c r="AR757" s="501"/>
      <c r="AS757" s="501"/>
      <c r="AT757" s="501"/>
    </row>
    <row r="758" spans="1:46" ht="15.75" customHeight="1">
      <c r="A758" s="501"/>
      <c r="B758" s="736"/>
      <c r="C758" s="501"/>
      <c r="D758" s="501"/>
      <c r="E758" s="501"/>
      <c r="F758" s="501"/>
      <c r="G758" s="501"/>
      <c r="H758" s="501"/>
      <c r="I758" s="501"/>
      <c r="J758" s="501"/>
      <c r="K758" s="501"/>
      <c r="L758" s="501"/>
      <c r="M758" s="501"/>
      <c r="N758" s="501"/>
      <c r="O758" s="501"/>
      <c r="P758" s="501"/>
      <c r="Q758" s="501"/>
      <c r="R758" s="501"/>
      <c r="S758" s="501"/>
      <c r="T758" s="501"/>
      <c r="U758" s="501"/>
      <c r="V758" s="501"/>
      <c r="W758" s="501"/>
      <c r="X758" s="501"/>
      <c r="Y758" s="501"/>
      <c r="Z758" s="501"/>
      <c r="AA758" s="501"/>
      <c r="AB758" s="501"/>
      <c r="AC758" s="501"/>
      <c r="AD758" s="501"/>
      <c r="AE758" s="501"/>
      <c r="AF758" s="501"/>
      <c r="AG758" s="501"/>
      <c r="AH758" s="501"/>
      <c r="AI758" s="501"/>
      <c r="AJ758" s="501"/>
      <c r="AK758" s="501"/>
      <c r="AL758" s="501"/>
      <c r="AM758" s="501"/>
      <c r="AN758" s="501"/>
      <c r="AO758" s="501"/>
      <c r="AP758" s="501"/>
      <c r="AQ758" s="501"/>
      <c r="AR758" s="501"/>
      <c r="AS758" s="501"/>
      <c r="AT758" s="501"/>
    </row>
    <row r="759" spans="1:46" ht="15.75" customHeight="1">
      <c r="A759" s="501"/>
      <c r="B759" s="736"/>
      <c r="C759" s="501"/>
      <c r="D759" s="501"/>
      <c r="E759" s="501"/>
      <c r="F759" s="501"/>
      <c r="G759" s="501"/>
      <c r="H759" s="501"/>
      <c r="I759" s="501"/>
      <c r="J759" s="501"/>
      <c r="K759" s="501"/>
      <c r="L759" s="501"/>
      <c r="M759" s="501"/>
      <c r="N759" s="501"/>
      <c r="O759" s="501"/>
      <c r="P759" s="501"/>
      <c r="Q759" s="501"/>
      <c r="R759" s="501"/>
      <c r="S759" s="501"/>
      <c r="T759" s="501"/>
      <c r="U759" s="501"/>
      <c r="V759" s="501"/>
      <c r="W759" s="501"/>
      <c r="X759" s="501"/>
      <c r="Y759" s="501"/>
      <c r="Z759" s="501"/>
      <c r="AA759" s="501"/>
      <c r="AB759" s="501"/>
      <c r="AC759" s="501"/>
      <c r="AD759" s="501"/>
      <c r="AE759" s="501"/>
      <c r="AF759" s="501"/>
      <c r="AG759" s="501"/>
      <c r="AH759" s="501"/>
      <c r="AI759" s="501"/>
      <c r="AJ759" s="501"/>
      <c r="AK759" s="501"/>
      <c r="AL759" s="501"/>
      <c r="AM759" s="501"/>
      <c r="AN759" s="501"/>
      <c r="AO759" s="501"/>
      <c r="AP759" s="501"/>
      <c r="AQ759" s="501"/>
      <c r="AR759" s="501"/>
      <c r="AS759" s="501"/>
      <c r="AT759" s="501"/>
    </row>
    <row r="760" spans="1:46" ht="15.75" customHeight="1">
      <c r="A760" s="501"/>
      <c r="B760" s="736"/>
      <c r="C760" s="501"/>
      <c r="D760" s="501"/>
      <c r="E760" s="501"/>
      <c r="F760" s="501"/>
      <c r="G760" s="501"/>
      <c r="H760" s="501"/>
      <c r="I760" s="501"/>
      <c r="J760" s="501"/>
      <c r="K760" s="501"/>
      <c r="L760" s="501"/>
      <c r="M760" s="501"/>
      <c r="N760" s="501"/>
      <c r="O760" s="501"/>
      <c r="P760" s="501"/>
      <c r="Q760" s="501"/>
      <c r="R760" s="501"/>
      <c r="S760" s="501"/>
      <c r="T760" s="501"/>
      <c r="U760" s="501"/>
      <c r="V760" s="501"/>
      <c r="W760" s="501"/>
      <c r="X760" s="501"/>
      <c r="Y760" s="501"/>
      <c r="Z760" s="501"/>
      <c r="AA760" s="501"/>
      <c r="AB760" s="501"/>
      <c r="AC760" s="501"/>
      <c r="AD760" s="501"/>
      <c r="AE760" s="501"/>
      <c r="AF760" s="501"/>
      <c r="AG760" s="501"/>
      <c r="AH760" s="501"/>
      <c r="AI760" s="501"/>
      <c r="AJ760" s="501"/>
      <c r="AK760" s="501"/>
      <c r="AL760" s="501"/>
      <c r="AM760" s="501"/>
      <c r="AN760" s="501"/>
      <c r="AO760" s="501"/>
      <c r="AP760" s="501"/>
      <c r="AQ760" s="501"/>
      <c r="AR760" s="501"/>
      <c r="AS760" s="501"/>
      <c r="AT760" s="501"/>
    </row>
    <row r="761" spans="1:46" ht="15.75" customHeight="1">
      <c r="A761" s="501"/>
      <c r="B761" s="736"/>
      <c r="C761" s="501"/>
      <c r="D761" s="501"/>
      <c r="E761" s="501"/>
      <c r="F761" s="501"/>
      <c r="G761" s="501"/>
      <c r="H761" s="501"/>
      <c r="I761" s="501"/>
      <c r="J761" s="501"/>
      <c r="K761" s="501"/>
      <c r="L761" s="501"/>
      <c r="M761" s="501"/>
      <c r="N761" s="501"/>
      <c r="O761" s="501"/>
      <c r="P761" s="501"/>
      <c r="Q761" s="501"/>
      <c r="R761" s="501"/>
      <c r="S761" s="501"/>
      <c r="T761" s="501"/>
      <c r="U761" s="501"/>
      <c r="V761" s="501"/>
      <c r="W761" s="501"/>
      <c r="X761" s="501"/>
      <c r="Y761" s="501"/>
      <c r="Z761" s="501"/>
      <c r="AA761" s="501"/>
      <c r="AB761" s="501"/>
      <c r="AC761" s="501"/>
      <c r="AD761" s="501"/>
      <c r="AE761" s="501"/>
      <c r="AF761" s="501"/>
      <c r="AG761" s="501"/>
      <c r="AH761" s="501"/>
      <c r="AI761" s="501"/>
      <c r="AJ761" s="501"/>
      <c r="AK761" s="501"/>
      <c r="AL761" s="501"/>
      <c r="AM761" s="501"/>
      <c r="AN761" s="501"/>
      <c r="AO761" s="501"/>
      <c r="AP761" s="501"/>
      <c r="AQ761" s="501"/>
      <c r="AR761" s="501"/>
      <c r="AS761" s="501"/>
      <c r="AT761" s="501"/>
    </row>
    <row r="762" spans="1:46" ht="15.75" customHeight="1">
      <c r="A762" s="501"/>
      <c r="B762" s="736"/>
      <c r="C762" s="501"/>
      <c r="D762" s="501"/>
      <c r="E762" s="501"/>
      <c r="F762" s="501"/>
      <c r="G762" s="501"/>
      <c r="H762" s="501"/>
      <c r="I762" s="501"/>
      <c r="J762" s="501"/>
      <c r="K762" s="501"/>
      <c r="L762" s="501"/>
      <c r="M762" s="501"/>
      <c r="N762" s="501"/>
      <c r="O762" s="501"/>
      <c r="P762" s="501"/>
      <c r="Q762" s="501"/>
      <c r="R762" s="501"/>
      <c r="S762" s="501"/>
      <c r="T762" s="501"/>
      <c r="U762" s="501"/>
      <c r="V762" s="501"/>
      <c r="W762" s="501"/>
      <c r="X762" s="501"/>
      <c r="Y762" s="501"/>
      <c r="Z762" s="501"/>
      <c r="AA762" s="501"/>
      <c r="AB762" s="501"/>
      <c r="AC762" s="501"/>
      <c r="AD762" s="501"/>
      <c r="AE762" s="501"/>
      <c r="AF762" s="501"/>
      <c r="AG762" s="501"/>
      <c r="AH762" s="501"/>
      <c r="AI762" s="501"/>
      <c r="AJ762" s="501"/>
      <c r="AK762" s="501"/>
      <c r="AL762" s="501"/>
      <c r="AM762" s="501"/>
      <c r="AN762" s="501"/>
      <c r="AO762" s="501"/>
      <c r="AP762" s="501"/>
      <c r="AQ762" s="501"/>
      <c r="AR762" s="501"/>
      <c r="AS762" s="501"/>
      <c r="AT762" s="501"/>
    </row>
    <row r="763" spans="1:46" ht="15.75" customHeight="1">
      <c r="A763" s="501"/>
      <c r="B763" s="736"/>
      <c r="C763" s="501"/>
      <c r="D763" s="501"/>
      <c r="E763" s="501"/>
      <c r="F763" s="501"/>
      <c r="G763" s="501"/>
      <c r="H763" s="501"/>
      <c r="I763" s="501"/>
      <c r="J763" s="501"/>
      <c r="K763" s="501"/>
      <c r="L763" s="501"/>
      <c r="M763" s="501"/>
      <c r="N763" s="501"/>
      <c r="O763" s="501"/>
      <c r="P763" s="501"/>
      <c r="Q763" s="501"/>
      <c r="R763" s="501"/>
      <c r="S763" s="501"/>
      <c r="T763" s="501"/>
      <c r="U763" s="501"/>
      <c r="V763" s="501"/>
      <c r="W763" s="501"/>
      <c r="X763" s="501"/>
      <c r="Y763" s="501"/>
      <c r="Z763" s="501"/>
      <c r="AA763" s="501"/>
      <c r="AB763" s="501"/>
      <c r="AC763" s="501"/>
      <c r="AD763" s="501"/>
      <c r="AE763" s="501"/>
      <c r="AF763" s="501"/>
      <c r="AG763" s="501"/>
      <c r="AH763" s="501"/>
      <c r="AI763" s="501"/>
      <c r="AJ763" s="501"/>
      <c r="AK763" s="501"/>
      <c r="AL763" s="501"/>
      <c r="AM763" s="501"/>
      <c r="AN763" s="501"/>
      <c r="AO763" s="501"/>
      <c r="AP763" s="501"/>
      <c r="AQ763" s="501"/>
      <c r="AR763" s="501"/>
      <c r="AS763" s="501"/>
      <c r="AT763" s="501"/>
    </row>
    <row r="764" spans="1:46" ht="15.75" customHeight="1">
      <c r="A764" s="501"/>
      <c r="B764" s="736"/>
      <c r="C764" s="501"/>
      <c r="D764" s="501"/>
      <c r="E764" s="501"/>
      <c r="F764" s="501"/>
      <c r="G764" s="501"/>
      <c r="H764" s="501"/>
      <c r="I764" s="501"/>
      <c r="J764" s="501"/>
      <c r="K764" s="501"/>
      <c r="L764" s="501"/>
      <c r="M764" s="501"/>
      <c r="N764" s="501"/>
      <c r="O764" s="501"/>
      <c r="P764" s="501"/>
      <c r="Q764" s="501"/>
      <c r="R764" s="501"/>
      <c r="S764" s="501"/>
      <c r="T764" s="501"/>
      <c r="U764" s="501"/>
      <c r="V764" s="501"/>
      <c r="W764" s="501"/>
      <c r="X764" s="501"/>
      <c r="Y764" s="501"/>
      <c r="Z764" s="501"/>
      <c r="AA764" s="501"/>
      <c r="AB764" s="501"/>
      <c r="AC764" s="501"/>
      <c r="AD764" s="501"/>
      <c r="AE764" s="501"/>
      <c r="AF764" s="501"/>
      <c r="AG764" s="501"/>
      <c r="AH764" s="501"/>
      <c r="AI764" s="501"/>
      <c r="AJ764" s="501"/>
      <c r="AK764" s="501"/>
      <c r="AL764" s="501"/>
      <c r="AM764" s="501"/>
      <c r="AN764" s="501"/>
      <c r="AO764" s="501"/>
      <c r="AP764" s="501"/>
      <c r="AQ764" s="501"/>
      <c r="AR764" s="501"/>
      <c r="AS764" s="501"/>
      <c r="AT764" s="501"/>
    </row>
    <row r="765" spans="1:46" ht="15.75" customHeight="1">
      <c r="A765" s="501"/>
      <c r="B765" s="736"/>
      <c r="C765" s="501"/>
      <c r="D765" s="501"/>
      <c r="E765" s="501"/>
      <c r="F765" s="501"/>
      <c r="G765" s="501"/>
      <c r="H765" s="501"/>
      <c r="I765" s="501"/>
      <c r="J765" s="501"/>
      <c r="K765" s="501"/>
      <c r="L765" s="501"/>
      <c r="M765" s="501"/>
      <c r="N765" s="501"/>
      <c r="O765" s="501"/>
      <c r="P765" s="501"/>
      <c r="Q765" s="501"/>
      <c r="R765" s="501"/>
      <c r="S765" s="501"/>
      <c r="T765" s="501"/>
      <c r="U765" s="501"/>
      <c r="V765" s="501"/>
      <c r="W765" s="501"/>
      <c r="X765" s="501"/>
      <c r="Y765" s="501"/>
      <c r="Z765" s="501"/>
      <c r="AA765" s="501"/>
      <c r="AB765" s="501"/>
      <c r="AC765" s="501"/>
      <c r="AD765" s="501"/>
      <c r="AE765" s="501"/>
      <c r="AF765" s="501"/>
      <c r="AG765" s="501"/>
      <c r="AH765" s="501"/>
      <c r="AI765" s="501"/>
      <c r="AJ765" s="501"/>
      <c r="AK765" s="501"/>
      <c r="AL765" s="501"/>
      <c r="AM765" s="501"/>
      <c r="AN765" s="501"/>
      <c r="AO765" s="501"/>
      <c r="AP765" s="501"/>
      <c r="AQ765" s="501"/>
      <c r="AR765" s="501"/>
      <c r="AS765" s="501"/>
      <c r="AT765" s="501"/>
    </row>
    <row r="766" spans="1:46" ht="15.75" customHeight="1">
      <c r="A766" s="501"/>
      <c r="B766" s="736"/>
      <c r="C766" s="501"/>
      <c r="D766" s="501"/>
      <c r="E766" s="501"/>
      <c r="F766" s="501"/>
      <c r="G766" s="501"/>
      <c r="H766" s="501"/>
      <c r="I766" s="501"/>
      <c r="J766" s="501"/>
      <c r="K766" s="501"/>
      <c r="L766" s="501"/>
      <c r="M766" s="501"/>
      <c r="N766" s="501"/>
      <c r="O766" s="501"/>
      <c r="P766" s="501"/>
      <c r="Q766" s="501"/>
      <c r="R766" s="501"/>
      <c r="S766" s="501"/>
      <c r="T766" s="501"/>
      <c r="U766" s="501"/>
      <c r="V766" s="501"/>
      <c r="W766" s="501"/>
      <c r="X766" s="501"/>
      <c r="Y766" s="501"/>
      <c r="Z766" s="501"/>
      <c r="AA766" s="501"/>
      <c r="AB766" s="501"/>
      <c r="AC766" s="501"/>
      <c r="AD766" s="501"/>
      <c r="AE766" s="501"/>
      <c r="AF766" s="501"/>
      <c r="AG766" s="501"/>
      <c r="AH766" s="501"/>
      <c r="AI766" s="501"/>
      <c r="AJ766" s="501"/>
      <c r="AK766" s="501"/>
      <c r="AL766" s="501"/>
      <c r="AM766" s="501"/>
      <c r="AN766" s="501"/>
      <c r="AO766" s="501"/>
      <c r="AP766" s="501"/>
      <c r="AQ766" s="501"/>
      <c r="AR766" s="501"/>
      <c r="AS766" s="501"/>
      <c r="AT766" s="501"/>
    </row>
    <row r="767" spans="1:46" ht="15.75" customHeight="1">
      <c r="A767" s="501"/>
      <c r="B767" s="736"/>
      <c r="C767" s="501"/>
      <c r="D767" s="501"/>
      <c r="E767" s="501"/>
      <c r="F767" s="501"/>
      <c r="G767" s="501"/>
      <c r="H767" s="501"/>
      <c r="I767" s="501"/>
      <c r="J767" s="501"/>
      <c r="K767" s="501"/>
      <c r="L767" s="501"/>
      <c r="M767" s="501"/>
      <c r="N767" s="501"/>
      <c r="O767" s="501"/>
      <c r="P767" s="501"/>
      <c r="Q767" s="501"/>
      <c r="R767" s="501"/>
      <c r="S767" s="501"/>
      <c r="T767" s="501"/>
      <c r="U767" s="501"/>
      <c r="V767" s="501"/>
      <c r="W767" s="501"/>
      <c r="X767" s="501"/>
      <c r="Y767" s="501"/>
      <c r="Z767" s="501"/>
      <c r="AA767" s="501"/>
      <c r="AB767" s="501"/>
      <c r="AC767" s="501"/>
      <c r="AD767" s="501"/>
      <c r="AE767" s="501"/>
      <c r="AF767" s="501"/>
      <c r="AG767" s="501"/>
      <c r="AH767" s="501"/>
      <c r="AI767" s="501"/>
      <c r="AJ767" s="501"/>
      <c r="AK767" s="501"/>
      <c r="AL767" s="501"/>
      <c r="AM767" s="501"/>
      <c r="AN767" s="501"/>
      <c r="AO767" s="501"/>
      <c r="AP767" s="501"/>
      <c r="AQ767" s="501"/>
      <c r="AR767" s="501"/>
      <c r="AS767" s="501"/>
      <c r="AT767" s="501"/>
    </row>
    <row r="768" spans="1:46" ht="15.75" customHeight="1">
      <c r="A768" s="501"/>
      <c r="B768" s="736"/>
      <c r="C768" s="501"/>
      <c r="D768" s="501"/>
      <c r="E768" s="501"/>
      <c r="F768" s="501"/>
      <c r="G768" s="501"/>
      <c r="H768" s="501"/>
      <c r="I768" s="501"/>
      <c r="J768" s="501"/>
      <c r="K768" s="501"/>
      <c r="L768" s="501"/>
      <c r="M768" s="501"/>
      <c r="N768" s="501"/>
      <c r="O768" s="501"/>
      <c r="P768" s="501"/>
      <c r="Q768" s="501"/>
      <c r="R768" s="501"/>
      <c r="S768" s="501"/>
      <c r="T768" s="501"/>
      <c r="U768" s="501"/>
      <c r="V768" s="501"/>
      <c r="W768" s="501"/>
      <c r="X768" s="501"/>
      <c r="Y768" s="501"/>
      <c r="Z768" s="501"/>
      <c r="AA768" s="501"/>
      <c r="AB768" s="501"/>
      <c r="AC768" s="501"/>
      <c r="AD768" s="501"/>
      <c r="AE768" s="501"/>
      <c r="AF768" s="501"/>
      <c r="AG768" s="501"/>
      <c r="AH768" s="501"/>
      <c r="AI768" s="501"/>
      <c r="AJ768" s="501"/>
      <c r="AK768" s="501"/>
      <c r="AL768" s="501"/>
      <c r="AM768" s="501"/>
      <c r="AN768" s="501"/>
      <c r="AO768" s="501"/>
      <c r="AP768" s="501"/>
      <c r="AQ768" s="501"/>
      <c r="AR768" s="501"/>
      <c r="AS768" s="501"/>
      <c r="AT768" s="501"/>
    </row>
    <row r="769" spans="1:46" ht="15.75" customHeight="1">
      <c r="A769" s="501"/>
      <c r="B769" s="736"/>
      <c r="C769" s="501"/>
      <c r="D769" s="501"/>
      <c r="E769" s="501"/>
      <c r="F769" s="501"/>
      <c r="G769" s="501"/>
      <c r="H769" s="501"/>
      <c r="I769" s="501"/>
      <c r="J769" s="501"/>
      <c r="K769" s="501"/>
      <c r="L769" s="501"/>
      <c r="M769" s="501"/>
      <c r="N769" s="501"/>
      <c r="O769" s="501"/>
      <c r="P769" s="501"/>
      <c r="Q769" s="501"/>
      <c r="R769" s="501"/>
      <c r="S769" s="501"/>
      <c r="T769" s="501"/>
      <c r="U769" s="501"/>
      <c r="V769" s="501"/>
      <c r="W769" s="501"/>
      <c r="X769" s="501"/>
      <c r="Y769" s="501"/>
      <c r="Z769" s="501"/>
      <c r="AA769" s="501"/>
      <c r="AB769" s="501"/>
      <c r="AC769" s="501"/>
      <c r="AD769" s="501"/>
      <c r="AE769" s="501"/>
      <c r="AF769" s="501"/>
      <c r="AG769" s="501"/>
      <c r="AH769" s="501"/>
      <c r="AI769" s="501"/>
      <c r="AJ769" s="501"/>
      <c r="AK769" s="501"/>
      <c r="AL769" s="501"/>
      <c r="AM769" s="501"/>
      <c r="AN769" s="501"/>
      <c r="AO769" s="501"/>
      <c r="AP769" s="501"/>
      <c r="AQ769" s="501"/>
      <c r="AR769" s="501"/>
      <c r="AS769" s="501"/>
      <c r="AT769" s="501"/>
    </row>
    <row r="770" spans="1:46" ht="15.75" customHeight="1">
      <c r="A770" s="501"/>
      <c r="B770" s="736"/>
      <c r="C770" s="501"/>
      <c r="D770" s="501"/>
      <c r="E770" s="501"/>
      <c r="F770" s="501"/>
      <c r="G770" s="501"/>
      <c r="H770" s="501"/>
      <c r="I770" s="501"/>
      <c r="J770" s="501"/>
      <c r="K770" s="501"/>
      <c r="L770" s="501"/>
      <c r="M770" s="501"/>
      <c r="N770" s="501"/>
      <c r="O770" s="501"/>
      <c r="P770" s="501"/>
      <c r="Q770" s="501"/>
      <c r="R770" s="501"/>
      <c r="S770" s="501"/>
      <c r="T770" s="501"/>
      <c r="U770" s="501"/>
      <c r="V770" s="501"/>
      <c r="W770" s="501"/>
      <c r="X770" s="501"/>
      <c r="Y770" s="501"/>
      <c r="Z770" s="501"/>
      <c r="AA770" s="501"/>
      <c r="AB770" s="501"/>
      <c r="AC770" s="501"/>
      <c r="AD770" s="501"/>
      <c r="AE770" s="501"/>
      <c r="AF770" s="501"/>
      <c r="AG770" s="501"/>
      <c r="AH770" s="501"/>
      <c r="AI770" s="501"/>
      <c r="AJ770" s="501"/>
      <c r="AK770" s="501"/>
      <c r="AL770" s="501"/>
      <c r="AM770" s="501"/>
      <c r="AN770" s="501"/>
      <c r="AO770" s="501"/>
      <c r="AP770" s="501"/>
      <c r="AQ770" s="501"/>
      <c r="AR770" s="501"/>
      <c r="AS770" s="501"/>
      <c r="AT770" s="501"/>
    </row>
    <row r="771" spans="1:46" ht="15.75" customHeight="1">
      <c r="A771" s="501"/>
      <c r="B771" s="736"/>
      <c r="C771" s="501"/>
      <c r="D771" s="501"/>
      <c r="E771" s="501"/>
      <c r="F771" s="501"/>
      <c r="G771" s="501"/>
      <c r="H771" s="501"/>
      <c r="I771" s="501"/>
      <c r="J771" s="501"/>
      <c r="K771" s="501"/>
      <c r="L771" s="501"/>
      <c r="M771" s="501"/>
      <c r="N771" s="501"/>
      <c r="O771" s="501"/>
      <c r="P771" s="501"/>
      <c r="Q771" s="501"/>
      <c r="R771" s="501"/>
      <c r="S771" s="501"/>
      <c r="T771" s="501"/>
      <c r="U771" s="501"/>
      <c r="V771" s="501"/>
      <c r="W771" s="501"/>
      <c r="X771" s="501"/>
      <c r="Y771" s="501"/>
      <c r="Z771" s="501"/>
      <c r="AA771" s="501"/>
      <c r="AB771" s="501"/>
      <c r="AC771" s="501"/>
      <c r="AD771" s="501"/>
      <c r="AE771" s="501"/>
      <c r="AF771" s="501"/>
      <c r="AG771" s="501"/>
      <c r="AH771" s="501"/>
      <c r="AI771" s="501"/>
      <c r="AJ771" s="501"/>
      <c r="AK771" s="501"/>
      <c r="AL771" s="501"/>
      <c r="AM771" s="501"/>
      <c r="AN771" s="501"/>
      <c r="AO771" s="501"/>
      <c r="AP771" s="501"/>
      <c r="AQ771" s="501"/>
      <c r="AR771" s="501"/>
      <c r="AS771" s="501"/>
      <c r="AT771" s="501"/>
    </row>
    <row r="772" spans="1:46" ht="15.75" customHeight="1">
      <c r="A772" s="501"/>
      <c r="B772" s="736"/>
      <c r="C772" s="501"/>
      <c r="D772" s="501"/>
      <c r="E772" s="501"/>
      <c r="F772" s="501"/>
      <c r="G772" s="501"/>
      <c r="H772" s="501"/>
      <c r="I772" s="501"/>
      <c r="J772" s="501"/>
      <c r="K772" s="501"/>
      <c r="L772" s="501"/>
      <c r="M772" s="501"/>
      <c r="N772" s="501"/>
      <c r="O772" s="501"/>
      <c r="P772" s="501"/>
      <c r="Q772" s="501"/>
      <c r="R772" s="501"/>
      <c r="S772" s="501"/>
      <c r="T772" s="501"/>
      <c r="U772" s="501"/>
      <c r="V772" s="501"/>
      <c r="W772" s="501"/>
      <c r="X772" s="501"/>
      <c r="Y772" s="501"/>
      <c r="Z772" s="501"/>
      <c r="AA772" s="501"/>
      <c r="AB772" s="501"/>
      <c r="AC772" s="501"/>
      <c r="AD772" s="501"/>
      <c r="AE772" s="501"/>
      <c r="AF772" s="501"/>
      <c r="AG772" s="501"/>
      <c r="AH772" s="501"/>
      <c r="AI772" s="501"/>
      <c r="AJ772" s="501"/>
      <c r="AK772" s="501"/>
      <c r="AL772" s="501"/>
      <c r="AM772" s="501"/>
      <c r="AN772" s="501"/>
      <c r="AO772" s="501"/>
      <c r="AP772" s="501"/>
      <c r="AQ772" s="501"/>
      <c r="AR772" s="501"/>
      <c r="AS772" s="501"/>
      <c r="AT772" s="501"/>
    </row>
    <row r="773" spans="1:46" ht="15.75" customHeight="1">
      <c r="A773" s="501"/>
      <c r="B773" s="736"/>
      <c r="C773" s="501"/>
      <c r="D773" s="501"/>
      <c r="E773" s="501"/>
      <c r="F773" s="501"/>
      <c r="G773" s="501"/>
      <c r="H773" s="501"/>
      <c r="I773" s="501"/>
      <c r="J773" s="501"/>
      <c r="K773" s="501"/>
      <c r="L773" s="501"/>
      <c r="M773" s="501"/>
      <c r="N773" s="501"/>
      <c r="O773" s="501"/>
      <c r="P773" s="501"/>
      <c r="Q773" s="501"/>
      <c r="R773" s="501"/>
      <c r="S773" s="501"/>
      <c r="T773" s="501"/>
      <c r="U773" s="501"/>
      <c r="V773" s="501"/>
      <c r="W773" s="501"/>
      <c r="X773" s="501"/>
      <c r="Y773" s="501"/>
      <c r="Z773" s="501"/>
      <c r="AA773" s="501"/>
      <c r="AB773" s="501"/>
      <c r="AC773" s="501"/>
      <c r="AD773" s="501"/>
      <c r="AE773" s="501"/>
      <c r="AF773" s="501"/>
      <c r="AG773" s="501"/>
      <c r="AH773" s="501"/>
      <c r="AI773" s="501"/>
      <c r="AJ773" s="501"/>
      <c r="AK773" s="501"/>
      <c r="AL773" s="501"/>
      <c r="AM773" s="501"/>
      <c r="AN773" s="501"/>
      <c r="AO773" s="501"/>
      <c r="AP773" s="501"/>
      <c r="AQ773" s="501"/>
      <c r="AR773" s="501"/>
      <c r="AS773" s="501"/>
      <c r="AT773" s="501"/>
    </row>
    <row r="774" spans="1:46" ht="15.75" customHeight="1">
      <c r="A774" s="501"/>
      <c r="B774" s="736"/>
      <c r="C774" s="501"/>
      <c r="D774" s="501"/>
      <c r="E774" s="501"/>
      <c r="F774" s="501"/>
      <c r="G774" s="501"/>
      <c r="H774" s="501"/>
      <c r="I774" s="501"/>
      <c r="J774" s="501"/>
      <c r="K774" s="501"/>
      <c r="L774" s="501"/>
      <c r="M774" s="501"/>
      <c r="N774" s="501"/>
      <c r="O774" s="501"/>
      <c r="P774" s="501"/>
      <c r="Q774" s="501"/>
      <c r="R774" s="501"/>
      <c r="S774" s="501"/>
      <c r="T774" s="501"/>
      <c r="U774" s="501"/>
      <c r="V774" s="501"/>
      <c r="W774" s="501"/>
      <c r="X774" s="501"/>
      <c r="Y774" s="501"/>
      <c r="Z774" s="501"/>
      <c r="AA774" s="501"/>
      <c r="AB774" s="501"/>
      <c r="AC774" s="501"/>
      <c r="AD774" s="501"/>
      <c r="AE774" s="501"/>
      <c r="AF774" s="501"/>
      <c r="AG774" s="501"/>
      <c r="AH774" s="501"/>
      <c r="AI774" s="501"/>
      <c r="AJ774" s="501"/>
      <c r="AK774" s="501"/>
      <c r="AL774" s="501"/>
      <c r="AM774" s="501"/>
      <c r="AN774" s="501"/>
      <c r="AO774" s="501"/>
      <c r="AP774" s="501"/>
      <c r="AQ774" s="501"/>
      <c r="AR774" s="501"/>
      <c r="AS774" s="501"/>
      <c r="AT774" s="501"/>
    </row>
    <row r="775" spans="1:46" ht="15.75" customHeight="1">
      <c r="A775" s="501"/>
      <c r="B775" s="736"/>
      <c r="C775" s="501"/>
      <c r="D775" s="501"/>
      <c r="E775" s="501"/>
      <c r="F775" s="501"/>
      <c r="G775" s="501"/>
      <c r="H775" s="501"/>
      <c r="I775" s="501"/>
      <c r="J775" s="501"/>
      <c r="K775" s="501"/>
      <c r="L775" s="501"/>
      <c r="M775" s="501"/>
      <c r="N775" s="501"/>
      <c r="O775" s="501"/>
      <c r="P775" s="501"/>
      <c r="Q775" s="501"/>
      <c r="R775" s="501"/>
      <c r="S775" s="501"/>
      <c r="T775" s="501"/>
      <c r="U775" s="501"/>
      <c r="V775" s="501"/>
      <c r="W775" s="501"/>
      <c r="X775" s="501"/>
      <c r="Y775" s="501"/>
      <c r="Z775" s="501"/>
      <c r="AA775" s="501"/>
      <c r="AB775" s="501"/>
      <c r="AC775" s="501"/>
      <c r="AD775" s="501"/>
      <c r="AE775" s="501"/>
      <c r="AF775" s="501"/>
      <c r="AG775" s="501"/>
      <c r="AH775" s="501"/>
      <c r="AI775" s="501"/>
      <c r="AJ775" s="501"/>
      <c r="AK775" s="501"/>
      <c r="AL775" s="501"/>
      <c r="AM775" s="501"/>
      <c r="AN775" s="501"/>
      <c r="AO775" s="501"/>
      <c r="AP775" s="501"/>
      <c r="AQ775" s="501"/>
      <c r="AR775" s="501"/>
      <c r="AS775" s="501"/>
      <c r="AT775" s="501"/>
    </row>
    <row r="776" spans="1:46" ht="15.75" customHeight="1">
      <c r="A776" s="501"/>
      <c r="B776" s="736"/>
      <c r="C776" s="501"/>
      <c r="D776" s="501"/>
      <c r="E776" s="501"/>
      <c r="F776" s="501"/>
      <c r="G776" s="501"/>
      <c r="H776" s="501"/>
      <c r="I776" s="501"/>
      <c r="J776" s="501"/>
      <c r="K776" s="501"/>
      <c r="L776" s="501"/>
      <c r="M776" s="501"/>
      <c r="N776" s="501"/>
      <c r="O776" s="501"/>
      <c r="P776" s="501"/>
      <c r="Q776" s="501"/>
      <c r="R776" s="501"/>
      <c r="S776" s="501"/>
      <c r="T776" s="501"/>
      <c r="U776" s="501"/>
      <c r="V776" s="501"/>
      <c r="W776" s="501"/>
      <c r="X776" s="501"/>
      <c r="Y776" s="501"/>
      <c r="Z776" s="501"/>
      <c r="AA776" s="501"/>
      <c r="AB776" s="501"/>
      <c r="AC776" s="501"/>
      <c r="AD776" s="501"/>
      <c r="AE776" s="501"/>
      <c r="AF776" s="501"/>
      <c r="AG776" s="501"/>
      <c r="AH776" s="501"/>
      <c r="AI776" s="501"/>
      <c r="AJ776" s="501"/>
      <c r="AK776" s="501"/>
      <c r="AL776" s="501"/>
      <c r="AM776" s="501"/>
      <c r="AN776" s="501"/>
      <c r="AO776" s="501"/>
      <c r="AP776" s="501"/>
      <c r="AQ776" s="501"/>
      <c r="AR776" s="501"/>
      <c r="AS776" s="501"/>
      <c r="AT776" s="501"/>
    </row>
    <row r="777" spans="1:46" ht="15.75" customHeight="1">
      <c r="A777" s="501"/>
      <c r="B777" s="736"/>
      <c r="C777" s="501"/>
      <c r="D777" s="501"/>
      <c r="E777" s="501"/>
      <c r="F777" s="501"/>
      <c r="G777" s="501"/>
      <c r="H777" s="501"/>
      <c r="I777" s="501"/>
      <c r="J777" s="501"/>
      <c r="K777" s="501"/>
      <c r="L777" s="501"/>
      <c r="M777" s="501"/>
      <c r="N777" s="501"/>
      <c r="O777" s="501"/>
      <c r="P777" s="501"/>
      <c r="Q777" s="501"/>
      <c r="R777" s="501"/>
      <c r="S777" s="501"/>
      <c r="T777" s="501"/>
      <c r="U777" s="501"/>
      <c r="V777" s="501"/>
      <c r="W777" s="501"/>
      <c r="X777" s="501"/>
      <c r="Y777" s="501"/>
      <c r="Z777" s="501"/>
      <c r="AA777" s="501"/>
      <c r="AB777" s="501"/>
      <c r="AC777" s="501"/>
      <c r="AD777" s="501"/>
      <c r="AE777" s="501"/>
      <c r="AF777" s="501"/>
      <c r="AG777" s="501"/>
      <c r="AH777" s="501"/>
      <c r="AI777" s="501"/>
      <c r="AJ777" s="501"/>
      <c r="AK777" s="501"/>
      <c r="AL777" s="501"/>
      <c r="AM777" s="501"/>
      <c r="AN777" s="501"/>
      <c r="AO777" s="501"/>
      <c r="AP777" s="501"/>
      <c r="AQ777" s="501"/>
      <c r="AR777" s="501"/>
      <c r="AS777" s="501"/>
      <c r="AT777" s="501"/>
    </row>
    <row r="778" spans="1:46" ht="15.75" customHeight="1">
      <c r="A778" s="501"/>
      <c r="B778" s="736"/>
      <c r="C778" s="501"/>
      <c r="D778" s="501"/>
      <c r="E778" s="501"/>
      <c r="F778" s="501"/>
      <c r="G778" s="501"/>
      <c r="H778" s="501"/>
      <c r="I778" s="501"/>
      <c r="J778" s="501"/>
      <c r="K778" s="501"/>
      <c r="L778" s="501"/>
      <c r="M778" s="501"/>
      <c r="N778" s="501"/>
      <c r="O778" s="501"/>
      <c r="P778" s="501"/>
      <c r="Q778" s="501"/>
      <c r="R778" s="501"/>
      <c r="S778" s="501"/>
      <c r="T778" s="501"/>
      <c r="U778" s="501"/>
      <c r="V778" s="501"/>
      <c r="W778" s="501"/>
      <c r="X778" s="501"/>
      <c r="Y778" s="501"/>
      <c r="Z778" s="501"/>
      <c r="AA778" s="501"/>
      <c r="AB778" s="501"/>
      <c r="AC778" s="501"/>
      <c r="AD778" s="501"/>
      <c r="AE778" s="501"/>
      <c r="AF778" s="501"/>
      <c r="AG778" s="501"/>
      <c r="AH778" s="501"/>
      <c r="AI778" s="501"/>
      <c r="AJ778" s="501"/>
      <c r="AK778" s="501"/>
      <c r="AL778" s="501"/>
      <c r="AM778" s="501"/>
      <c r="AN778" s="501"/>
      <c r="AO778" s="501"/>
      <c r="AP778" s="501"/>
      <c r="AQ778" s="501"/>
      <c r="AR778" s="501"/>
      <c r="AS778" s="501"/>
      <c r="AT778" s="501"/>
    </row>
    <row r="779" spans="1:46" ht="15.75" customHeight="1">
      <c r="A779" s="501"/>
      <c r="B779" s="736"/>
      <c r="C779" s="501"/>
      <c r="D779" s="501"/>
      <c r="E779" s="501"/>
      <c r="F779" s="501"/>
      <c r="G779" s="501"/>
      <c r="H779" s="501"/>
      <c r="I779" s="501"/>
      <c r="J779" s="501"/>
      <c r="K779" s="501"/>
      <c r="L779" s="501"/>
      <c r="M779" s="501"/>
      <c r="N779" s="501"/>
      <c r="O779" s="501"/>
      <c r="P779" s="501"/>
      <c r="Q779" s="501"/>
      <c r="R779" s="501"/>
      <c r="S779" s="501"/>
      <c r="T779" s="501"/>
      <c r="U779" s="501"/>
      <c r="V779" s="501"/>
      <c r="W779" s="501"/>
      <c r="X779" s="501"/>
      <c r="Y779" s="501"/>
      <c r="Z779" s="501"/>
      <c r="AA779" s="501"/>
      <c r="AB779" s="501"/>
      <c r="AC779" s="501"/>
      <c r="AD779" s="501"/>
      <c r="AE779" s="501"/>
      <c r="AF779" s="501"/>
      <c r="AG779" s="501"/>
      <c r="AH779" s="501"/>
      <c r="AI779" s="501"/>
      <c r="AJ779" s="501"/>
      <c r="AK779" s="501"/>
      <c r="AL779" s="501"/>
      <c r="AM779" s="501"/>
      <c r="AN779" s="501"/>
      <c r="AO779" s="501"/>
      <c r="AP779" s="501"/>
      <c r="AQ779" s="501"/>
      <c r="AR779" s="501"/>
      <c r="AS779" s="501"/>
      <c r="AT779" s="501"/>
    </row>
    <row r="780" spans="1:46" ht="15.75" customHeight="1">
      <c r="A780" s="501"/>
      <c r="B780" s="736"/>
      <c r="C780" s="501"/>
      <c r="D780" s="501"/>
      <c r="E780" s="501"/>
      <c r="F780" s="501"/>
      <c r="G780" s="501"/>
      <c r="H780" s="501"/>
      <c r="I780" s="501"/>
      <c r="J780" s="501"/>
      <c r="K780" s="501"/>
      <c r="L780" s="501"/>
      <c r="M780" s="501"/>
      <c r="N780" s="501"/>
      <c r="O780" s="501"/>
      <c r="P780" s="501"/>
      <c r="Q780" s="501"/>
      <c r="R780" s="501"/>
      <c r="S780" s="501"/>
      <c r="T780" s="501"/>
      <c r="U780" s="501"/>
      <c r="V780" s="501"/>
      <c r="W780" s="501"/>
      <c r="X780" s="501"/>
      <c r="Y780" s="501"/>
      <c r="Z780" s="501"/>
      <c r="AA780" s="501"/>
      <c r="AB780" s="501"/>
      <c r="AC780" s="501"/>
      <c r="AD780" s="501"/>
      <c r="AE780" s="501"/>
      <c r="AF780" s="501"/>
      <c r="AG780" s="501"/>
      <c r="AH780" s="501"/>
      <c r="AI780" s="501"/>
      <c r="AJ780" s="501"/>
      <c r="AK780" s="501"/>
      <c r="AL780" s="501"/>
      <c r="AM780" s="501"/>
      <c r="AN780" s="501"/>
      <c r="AO780" s="501"/>
      <c r="AP780" s="501"/>
      <c r="AQ780" s="501"/>
      <c r="AR780" s="501"/>
      <c r="AS780" s="501"/>
      <c r="AT780" s="501"/>
    </row>
    <row r="781" spans="1:46" ht="15.75" customHeight="1">
      <c r="A781" s="501"/>
      <c r="B781" s="736"/>
      <c r="C781" s="501"/>
      <c r="D781" s="501"/>
      <c r="E781" s="501"/>
      <c r="F781" s="501"/>
      <c r="G781" s="501"/>
      <c r="H781" s="501"/>
      <c r="I781" s="501"/>
      <c r="J781" s="501"/>
      <c r="K781" s="501"/>
      <c r="L781" s="501"/>
      <c r="M781" s="501"/>
      <c r="N781" s="501"/>
      <c r="O781" s="501"/>
      <c r="P781" s="501"/>
      <c r="Q781" s="501"/>
      <c r="R781" s="501"/>
      <c r="S781" s="501"/>
      <c r="T781" s="501"/>
      <c r="U781" s="501"/>
      <c r="V781" s="501"/>
      <c r="W781" s="501"/>
      <c r="X781" s="501"/>
      <c r="Y781" s="501"/>
      <c r="Z781" s="501"/>
      <c r="AA781" s="501"/>
      <c r="AB781" s="501"/>
      <c r="AC781" s="501"/>
      <c r="AD781" s="501"/>
      <c r="AE781" s="501"/>
      <c r="AF781" s="501"/>
      <c r="AG781" s="501"/>
      <c r="AH781" s="501"/>
      <c r="AI781" s="501"/>
      <c r="AJ781" s="501"/>
      <c r="AK781" s="501"/>
      <c r="AL781" s="501"/>
      <c r="AM781" s="501"/>
      <c r="AN781" s="501"/>
      <c r="AO781" s="501"/>
      <c r="AP781" s="501"/>
      <c r="AQ781" s="501"/>
      <c r="AR781" s="501"/>
      <c r="AS781" s="501"/>
      <c r="AT781" s="501"/>
    </row>
    <row r="782" spans="1:46" ht="15.75" customHeight="1">
      <c r="A782" s="501"/>
      <c r="B782" s="736"/>
      <c r="C782" s="501"/>
      <c r="D782" s="501"/>
      <c r="E782" s="501"/>
      <c r="F782" s="501"/>
      <c r="G782" s="501"/>
      <c r="H782" s="501"/>
      <c r="I782" s="501"/>
      <c r="J782" s="501"/>
      <c r="K782" s="501"/>
      <c r="L782" s="501"/>
      <c r="M782" s="501"/>
      <c r="N782" s="501"/>
      <c r="O782" s="501"/>
      <c r="P782" s="501"/>
      <c r="Q782" s="501"/>
      <c r="R782" s="501"/>
      <c r="S782" s="501"/>
      <c r="T782" s="501"/>
      <c r="U782" s="501"/>
      <c r="V782" s="501"/>
      <c r="W782" s="501"/>
      <c r="X782" s="501"/>
      <c r="Y782" s="501"/>
      <c r="Z782" s="501"/>
      <c r="AA782" s="501"/>
      <c r="AB782" s="501"/>
      <c r="AC782" s="501"/>
      <c r="AD782" s="501"/>
      <c r="AE782" s="501"/>
      <c r="AF782" s="501"/>
      <c r="AG782" s="501"/>
      <c r="AH782" s="501"/>
      <c r="AI782" s="501"/>
      <c r="AJ782" s="501"/>
      <c r="AK782" s="501"/>
      <c r="AL782" s="501"/>
      <c r="AM782" s="501"/>
      <c r="AN782" s="501"/>
      <c r="AO782" s="501"/>
      <c r="AP782" s="501"/>
      <c r="AQ782" s="501"/>
      <c r="AR782" s="501"/>
      <c r="AS782" s="501"/>
      <c r="AT782" s="501"/>
    </row>
    <row r="783" spans="1:46" ht="15.75" customHeight="1">
      <c r="A783" s="501"/>
      <c r="B783" s="736"/>
      <c r="C783" s="501"/>
      <c r="D783" s="501"/>
      <c r="E783" s="501"/>
      <c r="F783" s="501"/>
      <c r="G783" s="501"/>
      <c r="H783" s="501"/>
      <c r="I783" s="501"/>
      <c r="J783" s="501"/>
      <c r="K783" s="501"/>
      <c r="L783" s="501"/>
      <c r="M783" s="501"/>
      <c r="N783" s="501"/>
      <c r="O783" s="501"/>
      <c r="P783" s="501"/>
      <c r="Q783" s="501"/>
      <c r="R783" s="501"/>
      <c r="S783" s="501"/>
      <c r="T783" s="501"/>
      <c r="U783" s="501"/>
      <c r="V783" s="501"/>
      <c r="W783" s="501"/>
      <c r="X783" s="501"/>
      <c r="Y783" s="501"/>
      <c r="Z783" s="501"/>
      <c r="AA783" s="501"/>
      <c r="AB783" s="501"/>
      <c r="AC783" s="501"/>
      <c r="AD783" s="501"/>
      <c r="AE783" s="501"/>
      <c r="AF783" s="501"/>
      <c r="AG783" s="501"/>
      <c r="AH783" s="501"/>
      <c r="AI783" s="501"/>
      <c r="AJ783" s="501"/>
      <c r="AK783" s="501"/>
      <c r="AL783" s="501"/>
      <c r="AM783" s="501"/>
      <c r="AN783" s="501"/>
      <c r="AO783" s="501"/>
      <c r="AP783" s="501"/>
      <c r="AQ783" s="501"/>
      <c r="AR783" s="501"/>
      <c r="AS783" s="501"/>
      <c r="AT783" s="501"/>
    </row>
    <row r="784" spans="1:46" ht="15.75" customHeight="1">
      <c r="A784" s="501"/>
      <c r="B784" s="736"/>
      <c r="C784" s="501"/>
      <c r="D784" s="501"/>
      <c r="E784" s="501"/>
      <c r="F784" s="501"/>
      <c r="G784" s="501"/>
      <c r="H784" s="501"/>
      <c r="I784" s="501"/>
      <c r="J784" s="501"/>
      <c r="K784" s="501"/>
      <c r="L784" s="501"/>
      <c r="M784" s="501"/>
      <c r="N784" s="501"/>
      <c r="O784" s="501"/>
      <c r="P784" s="501"/>
      <c r="Q784" s="501"/>
      <c r="R784" s="501"/>
      <c r="S784" s="501"/>
      <c r="T784" s="501"/>
      <c r="U784" s="501"/>
      <c r="V784" s="501"/>
      <c r="W784" s="501"/>
      <c r="X784" s="501"/>
      <c r="Y784" s="501"/>
      <c r="Z784" s="501"/>
      <c r="AA784" s="501"/>
      <c r="AB784" s="501"/>
      <c r="AC784" s="501"/>
      <c r="AD784" s="501"/>
      <c r="AE784" s="501"/>
      <c r="AF784" s="501"/>
      <c r="AG784" s="501"/>
      <c r="AH784" s="501"/>
      <c r="AI784" s="501"/>
      <c r="AJ784" s="501"/>
      <c r="AK784" s="501"/>
      <c r="AL784" s="501"/>
      <c r="AM784" s="501"/>
      <c r="AN784" s="501"/>
      <c r="AO784" s="501"/>
      <c r="AP784" s="501"/>
      <c r="AQ784" s="501"/>
      <c r="AR784" s="501"/>
      <c r="AS784" s="501"/>
      <c r="AT784" s="501"/>
    </row>
    <row r="785" spans="1:46" ht="15.75" customHeight="1">
      <c r="A785" s="501"/>
      <c r="B785" s="736"/>
      <c r="C785" s="501"/>
      <c r="D785" s="501"/>
      <c r="E785" s="501"/>
      <c r="F785" s="501"/>
      <c r="G785" s="501"/>
      <c r="H785" s="501"/>
      <c r="I785" s="501"/>
      <c r="J785" s="501"/>
      <c r="K785" s="501"/>
      <c r="L785" s="501"/>
      <c r="M785" s="501"/>
      <c r="N785" s="501"/>
      <c r="O785" s="501"/>
      <c r="P785" s="501"/>
      <c r="Q785" s="501"/>
      <c r="R785" s="501"/>
      <c r="S785" s="501"/>
      <c r="T785" s="501"/>
      <c r="U785" s="501"/>
      <c r="V785" s="501"/>
      <c r="W785" s="501"/>
      <c r="X785" s="501"/>
      <c r="Y785" s="501"/>
      <c r="Z785" s="501"/>
      <c r="AA785" s="501"/>
      <c r="AB785" s="501"/>
      <c r="AC785" s="501"/>
      <c r="AD785" s="501"/>
      <c r="AE785" s="501"/>
      <c r="AF785" s="501"/>
      <c r="AG785" s="501"/>
      <c r="AH785" s="501"/>
      <c r="AI785" s="501"/>
      <c r="AJ785" s="501"/>
      <c r="AK785" s="501"/>
      <c r="AL785" s="501"/>
      <c r="AM785" s="501"/>
      <c r="AN785" s="501"/>
      <c r="AO785" s="501"/>
      <c r="AP785" s="501"/>
      <c r="AQ785" s="501"/>
      <c r="AR785" s="501"/>
      <c r="AS785" s="501"/>
      <c r="AT785" s="501"/>
    </row>
    <row r="786" spans="1:46" ht="15.75" customHeight="1">
      <c r="A786" s="501"/>
      <c r="B786" s="736"/>
      <c r="C786" s="501"/>
      <c r="D786" s="501"/>
      <c r="E786" s="501"/>
      <c r="F786" s="501"/>
      <c r="G786" s="501"/>
      <c r="H786" s="501"/>
      <c r="I786" s="501"/>
      <c r="J786" s="501"/>
      <c r="K786" s="501"/>
      <c r="L786" s="501"/>
      <c r="M786" s="501"/>
      <c r="N786" s="501"/>
      <c r="O786" s="501"/>
      <c r="P786" s="501"/>
      <c r="Q786" s="501"/>
      <c r="R786" s="501"/>
      <c r="S786" s="501"/>
      <c r="T786" s="501"/>
      <c r="U786" s="501"/>
      <c r="V786" s="501"/>
      <c r="W786" s="501"/>
      <c r="X786" s="501"/>
      <c r="Y786" s="501"/>
      <c r="Z786" s="501"/>
      <c r="AA786" s="501"/>
      <c r="AB786" s="501"/>
      <c r="AC786" s="501"/>
      <c r="AD786" s="501"/>
      <c r="AE786" s="501"/>
      <c r="AF786" s="501"/>
      <c r="AG786" s="501"/>
      <c r="AH786" s="501"/>
      <c r="AI786" s="501"/>
      <c r="AJ786" s="501"/>
      <c r="AK786" s="501"/>
      <c r="AL786" s="501"/>
      <c r="AM786" s="501"/>
      <c r="AN786" s="501"/>
      <c r="AO786" s="501"/>
      <c r="AP786" s="501"/>
      <c r="AQ786" s="501"/>
      <c r="AR786" s="501"/>
      <c r="AS786" s="501"/>
      <c r="AT786" s="501"/>
    </row>
    <row r="787" spans="1:46" ht="15.75" customHeight="1">
      <c r="A787" s="501"/>
      <c r="B787" s="736"/>
      <c r="C787" s="501"/>
      <c r="D787" s="501"/>
      <c r="E787" s="501"/>
      <c r="F787" s="501"/>
      <c r="G787" s="501"/>
      <c r="H787" s="501"/>
      <c r="I787" s="501"/>
      <c r="J787" s="501"/>
      <c r="K787" s="501"/>
      <c r="L787" s="501"/>
      <c r="M787" s="501"/>
      <c r="N787" s="501"/>
      <c r="O787" s="501"/>
      <c r="P787" s="501"/>
      <c r="Q787" s="501"/>
      <c r="R787" s="501"/>
      <c r="S787" s="501"/>
      <c r="T787" s="501"/>
      <c r="U787" s="501"/>
      <c r="V787" s="501"/>
      <c r="W787" s="501"/>
      <c r="X787" s="501"/>
      <c r="Y787" s="501"/>
      <c r="Z787" s="501"/>
      <c r="AA787" s="501"/>
      <c r="AB787" s="501"/>
      <c r="AC787" s="501"/>
      <c r="AD787" s="501"/>
      <c r="AE787" s="501"/>
      <c r="AF787" s="501"/>
      <c r="AG787" s="501"/>
      <c r="AH787" s="501"/>
      <c r="AI787" s="501"/>
      <c r="AJ787" s="501"/>
      <c r="AK787" s="501"/>
      <c r="AL787" s="501"/>
      <c r="AM787" s="501"/>
      <c r="AN787" s="501"/>
      <c r="AO787" s="501"/>
      <c r="AP787" s="501"/>
      <c r="AQ787" s="501"/>
      <c r="AR787" s="501"/>
      <c r="AS787" s="501"/>
      <c r="AT787" s="501"/>
    </row>
    <row r="788" spans="1:46" ht="15.75" customHeight="1">
      <c r="A788" s="501"/>
      <c r="B788" s="736"/>
      <c r="C788" s="501"/>
      <c r="D788" s="501"/>
      <c r="E788" s="501"/>
      <c r="F788" s="501"/>
      <c r="G788" s="501"/>
      <c r="H788" s="501"/>
      <c r="I788" s="501"/>
      <c r="J788" s="501"/>
      <c r="K788" s="501"/>
      <c r="L788" s="501"/>
      <c r="M788" s="501"/>
      <c r="N788" s="501"/>
      <c r="O788" s="501"/>
      <c r="P788" s="501"/>
      <c r="Q788" s="501"/>
      <c r="R788" s="501"/>
      <c r="S788" s="501"/>
      <c r="T788" s="501"/>
      <c r="U788" s="501"/>
      <c r="V788" s="501"/>
      <c r="W788" s="501"/>
      <c r="X788" s="501"/>
      <c r="Y788" s="501"/>
      <c r="Z788" s="501"/>
      <c r="AA788" s="501"/>
      <c r="AB788" s="501"/>
      <c r="AC788" s="501"/>
      <c r="AD788" s="501"/>
      <c r="AE788" s="501"/>
      <c r="AF788" s="501"/>
      <c r="AG788" s="501"/>
      <c r="AH788" s="501"/>
      <c r="AI788" s="501"/>
      <c r="AJ788" s="501"/>
      <c r="AK788" s="501"/>
      <c r="AL788" s="501"/>
      <c r="AM788" s="501"/>
      <c r="AN788" s="501"/>
      <c r="AO788" s="501"/>
      <c r="AP788" s="501"/>
      <c r="AQ788" s="501"/>
      <c r="AR788" s="501"/>
      <c r="AS788" s="501"/>
      <c r="AT788" s="501"/>
    </row>
    <row r="789" spans="1:46" ht="15.75" customHeight="1">
      <c r="A789" s="501"/>
      <c r="B789" s="736"/>
      <c r="C789" s="501"/>
      <c r="D789" s="501"/>
      <c r="E789" s="501"/>
      <c r="F789" s="501"/>
      <c r="G789" s="501"/>
      <c r="H789" s="501"/>
      <c r="I789" s="501"/>
      <c r="J789" s="501"/>
      <c r="K789" s="501"/>
      <c r="L789" s="501"/>
      <c r="M789" s="501"/>
      <c r="N789" s="501"/>
      <c r="O789" s="501"/>
      <c r="P789" s="501"/>
      <c r="Q789" s="501"/>
      <c r="R789" s="501"/>
      <c r="S789" s="501"/>
      <c r="T789" s="501"/>
      <c r="U789" s="501"/>
      <c r="V789" s="501"/>
      <c r="W789" s="501"/>
      <c r="X789" s="501"/>
      <c r="Y789" s="501"/>
      <c r="Z789" s="501"/>
      <c r="AA789" s="501"/>
      <c r="AB789" s="501"/>
      <c r="AC789" s="501"/>
      <c r="AD789" s="501"/>
      <c r="AE789" s="501"/>
      <c r="AF789" s="501"/>
      <c r="AG789" s="501"/>
      <c r="AH789" s="501"/>
      <c r="AI789" s="501"/>
      <c r="AJ789" s="501"/>
      <c r="AK789" s="501"/>
      <c r="AL789" s="501"/>
      <c r="AM789" s="501"/>
      <c r="AN789" s="501"/>
      <c r="AO789" s="501"/>
      <c r="AP789" s="501"/>
      <c r="AQ789" s="501"/>
      <c r="AR789" s="501"/>
      <c r="AS789" s="501"/>
      <c r="AT789" s="501"/>
    </row>
    <row r="790" spans="1:46" ht="15.75" customHeight="1">
      <c r="A790" s="501"/>
      <c r="B790" s="736"/>
      <c r="C790" s="501"/>
      <c r="D790" s="501"/>
      <c r="E790" s="501"/>
      <c r="F790" s="501"/>
      <c r="G790" s="501"/>
      <c r="H790" s="501"/>
      <c r="I790" s="501"/>
      <c r="J790" s="501"/>
      <c r="K790" s="501"/>
      <c r="L790" s="501"/>
      <c r="M790" s="501"/>
      <c r="N790" s="501"/>
      <c r="O790" s="501"/>
      <c r="P790" s="501"/>
      <c r="Q790" s="501"/>
      <c r="R790" s="501"/>
      <c r="S790" s="501"/>
      <c r="T790" s="501"/>
      <c r="U790" s="501"/>
      <c r="V790" s="501"/>
      <c r="W790" s="501"/>
      <c r="X790" s="501"/>
      <c r="Y790" s="501"/>
      <c r="Z790" s="501"/>
      <c r="AA790" s="501"/>
      <c r="AB790" s="501"/>
      <c r="AC790" s="501"/>
      <c r="AD790" s="501"/>
      <c r="AE790" s="501"/>
      <c r="AF790" s="501"/>
      <c r="AG790" s="501"/>
      <c r="AH790" s="501"/>
      <c r="AI790" s="501"/>
      <c r="AJ790" s="501"/>
      <c r="AK790" s="501"/>
      <c r="AL790" s="501"/>
      <c r="AM790" s="501"/>
      <c r="AN790" s="501"/>
      <c r="AO790" s="501"/>
      <c r="AP790" s="501"/>
      <c r="AQ790" s="501"/>
      <c r="AR790" s="501"/>
      <c r="AS790" s="501"/>
      <c r="AT790" s="501"/>
    </row>
    <row r="791" spans="1:46" ht="15.75" customHeight="1">
      <c r="A791" s="501"/>
      <c r="B791" s="736"/>
      <c r="C791" s="501"/>
      <c r="D791" s="501"/>
      <c r="E791" s="501"/>
      <c r="F791" s="501"/>
      <c r="G791" s="501"/>
      <c r="H791" s="501"/>
      <c r="I791" s="501"/>
      <c r="J791" s="501"/>
      <c r="K791" s="501"/>
      <c r="L791" s="501"/>
      <c r="M791" s="501"/>
      <c r="N791" s="501"/>
      <c r="O791" s="501"/>
      <c r="P791" s="501"/>
      <c r="Q791" s="501"/>
      <c r="R791" s="501"/>
      <c r="S791" s="501"/>
      <c r="T791" s="501"/>
      <c r="U791" s="501"/>
      <c r="V791" s="501"/>
      <c r="W791" s="501"/>
      <c r="X791" s="501"/>
      <c r="Y791" s="501"/>
      <c r="Z791" s="501"/>
      <c r="AA791" s="501"/>
      <c r="AB791" s="501"/>
      <c r="AC791" s="501"/>
      <c r="AD791" s="501"/>
      <c r="AE791" s="501"/>
      <c r="AF791" s="501"/>
      <c r="AG791" s="501"/>
      <c r="AH791" s="501"/>
      <c r="AI791" s="501"/>
      <c r="AJ791" s="501"/>
      <c r="AK791" s="501"/>
      <c r="AL791" s="501"/>
      <c r="AM791" s="501"/>
      <c r="AN791" s="501"/>
      <c r="AO791" s="501"/>
      <c r="AP791" s="501"/>
      <c r="AQ791" s="501"/>
      <c r="AR791" s="501"/>
      <c r="AS791" s="501"/>
      <c r="AT791" s="501"/>
    </row>
    <row r="792" spans="1:46" ht="15.75" customHeight="1">
      <c r="A792" s="501"/>
      <c r="B792" s="736"/>
      <c r="C792" s="501"/>
      <c r="D792" s="501"/>
      <c r="E792" s="501"/>
      <c r="F792" s="501"/>
      <c r="G792" s="501"/>
      <c r="H792" s="501"/>
      <c r="I792" s="501"/>
      <c r="J792" s="501"/>
      <c r="K792" s="501"/>
      <c r="L792" s="501"/>
      <c r="M792" s="501"/>
      <c r="N792" s="501"/>
      <c r="O792" s="501"/>
      <c r="P792" s="501"/>
      <c r="Q792" s="501"/>
      <c r="R792" s="501"/>
      <c r="S792" s="501"/>
      <c r="T792" s="501"/>
      <c r="U792" s="501"/>
      <c r="V792" s="501"/>
      <c r="W792" s="501"/>
      <c r="X792" s="501"/>
      <c r="Y792" s="501"/>
      <c r="Z792" s="501"/>
      <c r="AA792" s="501"/>
      <c r="AB792" s="501"/>
      <c r="AC792" s="501"/>
      <c r="AD792" s="501"/>
      <c r="AE792" s="501"/>
      <c r="AF792" s="501"/>
      <c r="AG792" s="501"/>
      <c r="AH792" s="501"/>
      <c r="AI792" s="501"/>
      <c r="AJ792" s="501"/>
      <c r="AK792" s="501"/>
      <c r="AL792" s="501"/>
      <c r="AM792" s="501"/>
      <c r="AN792" s="501"/>
      <c r="AO792" s="501"/>
      <c r="AP792" s="501"/>
      <c r="AQ792" s="501"/>
      <c r="AR792" s="501"/>
      <c r="AS792" s="501"/>
      <c r="AT792" s="501"/>
    </row>
    <row r="793" spans="1:46" ht="15.75" customHeight="1">
      <c r="A793" s="501"/>
      <c r="B793" s="736"/>
      <c r="C793" s="501"/>
      <c r="D793" s="501"/>
      <c r="E793" s="501"/>
      <c r="F793" s="501"/>
      <c r="G793" s="501"/>
      <c r="H793" s="501"/>
      <c r="I793" s="501"/>
      <c r="J793" s="501"/>
      <c r="K793" s="501"/>
      <c r="L793" s="501"/>
      <c r="M793" s="501"/>
      <c r="N793" s="501"/>
      <c r="O793" s="501"/>
      <c r="P793" s="501"/>
      <c r="Q793" s="501"/>
      <c r="R793" s="501"/>
      <c r="S793" s="501"/>
      <c r="T793" s="501"/>
      <c r="U793" s="501"/>
      <c r="V793" s="501"/>
      <c r="W793" s="501"/>
      <c r="X793" s="501"/>
      <c r="Y793" s="501"/>
      <c r="Z793" s="501"/>
      <c r="AA793" s="501"/>
      <c r="AB793" s="501"/>
      <c r="AC793" s="501"/>
      <c r="AD793" s="501"/>
      <c r="AE793" s="501"/>
      <c r="AF793" s="501"/>
      <c r="AG793" s="501"/>
      <c r="AH793" s="501"/>
      <c r="AI793" s="501"/>
      <c r="AJ793" s="501"/>
      <c r="AK793" s="501"/>
      <c r="AL793" s="501"/>
      <c r="AM793" s="501"/>
      <c r="AN793" s="501"/>
      <c r="AO793" s="501"/>
      <c r="AP793" s="501"/>
      <c r="AQ793" s="501"/>
      <c r="AR793" s="501"/>
      <c r="AS793" s="501"/>
      <c r="AT793" s="501"/>
    </row>
    <row r="794" spans="1:46" ht="15.75" customHeight="1">
      <c r="A794" s="501"/>
      <c r="B794" s="736"/>
      <c r="C794" s="501"/>
      <c r="D794" s="501"/>
      <c r="E794" s="501"/>
      <c r="F794" s="501"/>
      <c r="G794" s="501"/>
      <c r="H794" s="501"/>
      <c r="I794" s="501"/>
      <c r="J794" s="501"/>
      <c r="K794" s="501"/>
      <c r="L794" s="501"/>
      <c r="M794" s="501"/>
      <c r="N794" s="501"/>
      <c r="O794" s="501"/>
      <c r="P794" s="501"/>
      <c r="Q794" s="501"/>
      <c r="R794" s="501"/>
      <c r="S794" s="501"/>
      <c r="T794" s="501"/>
      <c r="U794" s="501"/>
      <c r="V794" s="501"/>
      <c r="W794" s="501"/>
      <c r="X794" s="501"/>
      <c r="Y794" s="501"/>
      <c r="Z794" s="501"/>
      <c r="AA794" s="501"/>
      <c r="AB794" s="501"/>
      <c r="AC794" s="501"/>
      <c r="AD794" s="501"/>
      <c r="AE794" s="501"/>
      <c r="AF794" s="501"/>
      <c r="AG794" s="501"/>
      <c r="AH794" s="501"/>
      <c r="AI794" s="501"/>
      <c r="AJ794" s="501"/>
      <c r="AK794" s="501"/>
      <c r="AL794" s="501"/>
      <c r="AM794" s="501"/>
      <c r="AN794" s="501"/>
      <c r="AO794" s="501"/>
      <c r="AP794" s="501"/>
      <c r="AQ794" s="501"/>
      <c r="AR794" s="501"/>
      <c r="AS794" s="501"/>
      <c r="AT794" s="501"/>
    </row>
    <row r="795" spans="1:46" ht="15.75" customHeight="1">
      <c r="A795" s="501"/>
      <c r="B795" s="736"/>
      <c r="C795" s="501"/>
      <c r="D795" s="501"/>
      <c r="E795" s="501"/>
      <c r="F795" s="501"/>
      <c r="G795" s="501"/>
      <c r="H795" s="501"/>
      <c r="I795" s="501"/>
      <c r="J795" s="501"/>
      <c r="K795" s="501"/>
      <c r="L795" s="501"/>
      <c r="M795" s="501"/>
      <c r="N795" s="501"/>
      <c r="O795" s="501"/>
      <c r="P795" s="501"/>
      <c r="Q795" s="501"/>
      <c r="R795" s="501"/>
      <c r="S795" s="501"/>
      <c r="T795" s="501"/>
      <c r="U795" s="501"/>
      <c r="V795" s="501"/>
      <c r="W795" s="501"/>
      <c r="X795" s="501"/>
      <c r="Y795" s="501"/>
      <c r="Z795" s="501"/>
      <c r="AA795" s="501"/>
      <c r="AB795" s="501"/>
      <c r="AC795" s="501"/>
      <c r="AD795" s="501"/>
      <c r="AE795" s="501"/>
      <c r="AF795" s="501"/>
      <c r="AG795" s="501"/>
      <c r="AH795" s="501"/>
      <c r="AI795" s="501"/>
      <c r="AJ795" s="501"/>
      <c r="AK795" s="501"/>
      <c r="AL795" s="501"/>
      <c r="AM795" s="501"/>
      <c r="AN795" s="501"/>
      <c r="AO795" s="501"/>
      <c r="AP795" s="501"/>
      <c r="AQ795" s="501"/>
      <c r="AR795" s="501"/>
      <c r="AS795" s="501"/>
      <c r="AT795" s="501"/>
    </row>
    <row r="796" spans="1:46" ht="15.75" customHeight="1">
      <c r="A796" s="501"/>
      <c r="B796" s="736"/>
      <c r="C796" s="501"/>
      <c r="D796" s="501"/>
      <c r="E796" s="501"/>
      <c r="F796" s="501"/>
      <c r="G796" s="501"/>
      <c r="H796" s="501"/>
      <c r="I796" s="501"/>
      <c r="J796" s="501"/>
      <c r="K796" s="501"/>
      <c r="L796" s="501"/>
      <c r="M796" s="501"/>
      <c r="N796" s="501"/>
      <c r="O796" s="501"/>
      <c r="P796" s="501"/>
      <c r="Q796" s="501"/>
      <c r="R796" s="501"/>
      <c r="S796" s="501"/>
      <c r="T796" s="501"/>
      <c r="U796" s="501"/>
      <c r="V796" s="501"/>
      <c r="W796" s="501"/>
      <c r="X796" s="501"/>
      <c r="Y796" s="501"/>
      <c r="Z796" s="501"/>
      <c r="AA796" s="501"/>
      <c r="AB796" s="501"/>
      <c r="AC796" s="501"/>
      <c r="AD796" s="501"/>
      <c r="AE796" s="501"/>
      <c r="AF796" s="501"/>
      <c r="AG796" s="501"/>
      <c r="AH796" s="501"/>
      <c r="AI796" s="501"/>
      <c r="AJ796" s="501"/>
      <c r="AK796" s="501"/>
      <c r="AL796" s="501"/>
      <c r="AM796" s="501"/>
      <c r="AN796" s="501"/>
      <c r="AO796" s="501"/>
      <c r="AP796" s="501"/>
      <c r="AQ796" s="501"/>
      <c r="AR796" s="501"/>
      <c r="AS796" s="501"/>
      <c r="AT796" s="501"/>
    </row>
    <row r="797" spans="1:46" ht="15.75" customHeight="1">
      <c r="A797" s="501"/>
      <c r="B797" s="736"/>
      <c r="C797" s="501"/>
      <c r="D797" s="501"/>
      <c r="E797" s="501"/>
      <c r="F797" s="501"/>
      <c r="G797" s="501"/>
      <c r="H797" s="501"/>
      <c r="I797" s="501"/>
      <c r="J797" s="501"/>
      <c r="K797" s="501"/>
      <c r="L797" s="501"/>
      <c r="M797" s="501"/>
      <c r="N797" s="501"/>
      <c r="O797" s="501"/>
      <c r="P797" s="501"/>
      <c r="Q797" s="501"/>
      <c r="R797" s="501"/>
      <c r="S797" s="501"/>
      <c r="T797" s="501"/>
      <c r="U797" s="501"/>
      <c r="V797" s="501"/>
      <c r="W797" s="501"/>
      <c r="X797" s="501"/>
      <c r="Y797" s="501"/>
      <c r="Z797" s="501"/>
      <c r="AA797" s="501"/>
      <c r="AB797" s="501"/>
      <c r="AC797" s="501"/>
      <c r="AD797" s="501"/>
      <c r="AE797" s="501"/>
      <c r="AF797" s="501"/>
      <c r="AG797" s="501"/>
      <c r="AH797" s="501"/>
      <c r="AI797" s="501"/>
      <c r="AJ797" s="501"/>
      <c r="AK797" s="501"/>
      <c r="AL797" s="501"/>
      <c r="AM797" s="501"/>
      <c r="AN797" s="501"/>
      <c r="AO797" s="501"/>
      <c r="AP797" s="501"/>
      <c r="AQ797" s="501"/>
      <c r="AR797" s="501"/>
      <c r="AS797" s="501"/>
      <c r="AT797" s="501"/>
    </row>
    <row r="798" spans="1:46" ht="15.75" customHeight="1">
      <c r="A798" s="501"/>
      <c r="B798" s="736"/>
      <c r="C798" s="501"/>
      <c r="D798" s="501"/>
      <c r="E798" s="501"/>
      <c r="F798" s="501"/>
      <c r="G798" s="501"/>
      <c r="H798" s="501"/>
      <c r="I798" s="501"/>
      <c r="J798" s="501"/>
      <c r="K798" s="501"/>
      <c r="L798" s="501"/>
      <c r="M798" s="501"/>
      <c r="N798" s="501"/>
      <c r="O798" s="501"/>
      <c r="P798" s="501"/>
      <c r="Q798" s="501"/>
      <c r="R798" s="501"/>
      <c r="S798" s="501"/>
      <c r="T798" s="501"/>
      <c r="U798" s="501"/>
      <c r="V798" s="501"/>
      <c r="W798" s="501"/>
      <c r="X798" s="501"/>
      <c r="Y798" s="501"/>
      <c r="Z798" s="501"/>
      <c r="AA798" s="501"/>
      <c r="AB798" s="501"/>
      <c r="AC798" s="501"/>
      <c r="AD798" s="501"/>
      <c r="AE798" s="501"/>
      <c r="AF798" s="501"/>
      <c r="AG798" s="501"/>
      <c r="AH798" s="501"/>
      <c r="AI798" s="501"/>
      <c r="AJ798" s="501"/>
      <c r="AK798" s="501"/>
      <c r="AL798" s="501"/>
      <c r="AM798" s="501"/>
      <c r="AN798" s="501"/>
      <c r="AO798" s="501"/>
      <c r="AP798" s="501"/>
      <c r="AQ798" s="501"/>
      <c r="AR798" s="501"/>
      <c r="AS798" s="501"/>
      <c r="AT798" s="501"/>
    </row>
    <row r="799" spans="1:46" ht="15.75" customHeight="1">
      <c r="A799" s="501"/>
      <c r="B799" s="736"/>
      <c r="C799" s="501"/>
      <c r="D799" s="501"/>
      <c r="E799" s="501"/>
      <c r="F799" s="501"/>
      <c r="G799" s="501"/>
      <c r="H799" s="501"/>
      <c r="I799" s="501"/>
      <c r="J799" s="501"/>
      <c r="K799" s="501"/>
      <c r="L799" s="501"/>
      <c r="M799" s="501"/>
      <c r="N799" s="501"/>
      <c r="O799" s="501"/>
      <c r="P799" s="501"/>
      <c r="Q799" s="501"/>
      <c r="R799" s="501"/>
      <c r="S799" s="501"/>
      <c r="T799" s="501"/>
      <c r="U799" s="501"/>
      <c r="V799" s="501"/>
      <c r="W799" s="501"/>
      <c r="X799" s="501"/>
      <c r="Y799" s="501"/>
      <c r="Z799" s="501"/>
      <c r="AA799" s="501"/>
      <c r="AB799" s="501"/>
      <c r="AC799" s="501"/>
      <c r="AD799" s="501"/>
      <c r="AE799" s="501"/>
      <c r="AF799" s="501"/>
      <c r="AG799" s="501"/>
      <c r="AH799" s="501"/>
      <c r="AI799" s="501"/>
      <c r="AJ799" s="501"/>
      <c r="AK799" s="501"/>
      <c r="AL799" s="501"/>
      <c r="AM799" s="501"/>
      <c r="AN799" s="501"/>
      <c r="AO799" s="501"/>
      <c r="AP799" s="501"/>
      <c r="AQ799" s="501"/>
      <c r="AR799" s="501"/>
      <c r="AS799" s="501"/>
      <c r="AT799" s="501"/>
    </row>
    <row r="800" spans="1:46" ht="15.75" customHeight="1">
      <c r="A800" s="501"/>
      <c r="B800" s="736"/>
      <c r="C800" s="501"/>
      <c r="D800" s="501"/>
      <c r="E800" s="501"/>
      <c r="F800" s="501"/>
      <c r="G800" s="501"/>
      <c r="H800" s="501"/>
      <c r="I800" s="501"/>
      <c r="J800" s="501"/>
      <c r="K800" s="501"/>
      <c r="L800" s="501"/>
      <c r="M800" s="501"/>
      <c r="N800" s="501"/>
      <c r="O800" s="501"/>
      <c r="P800" s="501"/>
      <c r="Q800" s="501"/>
      <c r="R800" s="501"/>
      <c r="S800" s="501"/>
      <c r="T800" s="501"/>
      <c r="U800" s="501"/>
      <c r="V800" s="501"/>
      <c r="W800" s="501"/>
      <c r="X800" s="501"/>
      <c r="Y800" s="501"/>
      <c r="Z800" s="501"/>
      <c r="AA800" s="501"/>
      <c r="AB800" s="501"/>
      <c r="AC800" s="501"/>
      <c r="AD800" s="501"/>
      <c r="AE800" s="501"/>
      <c r="AF800" s="501"/>
      <c r="AG800" s="501"/>
      <c r="AH800" s="501"/>
      <c r="AI800" s="501"/>
      <c r="AJ800" s="501"/>
      <c r="AK800" s="501"/>
      <c r="AL800" s="501"/>
      <c r="AM800" s="501"/>
      <c r="AN800" s="501"/>
      <c r="AO800" s="501"/>
      <c r="AP800" s="501"/>
      <c r="AQ800" s="501"/>
      <c r="AR800" s="501"/>
      <c r="AS800" s="501"/>
      <c r="AT800" s="501"/>
    </row>
    <row r="801" spans="1:46" ht="15.75" customHeight="1">
      <c r="A801" s="501"/>
      <c r="B801" s="736"/>
      <c r="C801" s="501"/>
      <c r="D801" s="501"/>
      <c r="E801" s="501"/>
      <c r="F801" s="501"/>
      <c r="G801" s="501"/>
      <c r="H801" s="501"/>
      <c r="I801" s="501"/>
      <c r="J801" s="501"/>
      <c r="K801" s="501"/>
      <c r="L801" s="501"/>
      <c r="M801" s="501"/>
      <c r="N801" s="501"/>
      <c r="O801" s="501"/>
      <c r="P801" s="501"/>
      <c r="Q801" s="501"/>
      <c r="R801" s="501"/>
      <c r="S801" s="501"/>
      <c r="T801" s="501"/>
      <c r="U801" s="501"/>
      <c r="V801" s="501"/>
      <c r="W801" s="501"/>
      <c r="X801" s="501"/>
      <c r="Y801" s="501"/>
      <c r="Z801" s="501"/>
      <c r="AA801" s="501"/>
      <c r="AB801" s="501"/>
      <c r="AC801" s="501"/>
      <c r="AD801" s="501"/>
      <c r="AE801" s="501"/>
      <c r="AF801" s="501"/>
      <c r="AG801" s="501"/>
      <c r="AH801" s="501"/>
      <c r="AI801" s="501"/>
      <c r="AJ801" s="501"/>
      <c r="AK801" s="501"/>
      <c r="AL801" s="501"/>
      <c r="AM801" s="501"/>
      <c r="AN801" s="501"/>
      <c r="AO801" s="501"/>
      <c r="AP801" s="501"/>
      <c r="AQ801" s="501"/>
      <c r="AR801" s="501"/>
      <c r="AS801" s="501"/>
      <c r="AT801" s="501"/>
    </row>
    <row r="802" spans="1:46" ht="15.75" customHeight="1">
      <c r="A802" s="501"/>
      <c r="B802" s="736"/>
      <c r="C802" s="501"/>
      <c r="D802" s="501"/>
      <c r="E802" s="501"/>
      <c r="F802" s="501"/>
      <c r="G802" s="501"/>
      <c r="H802" s="501"/>
      <c r="I802" s="501"/>
      <c r="J802" s="501"/>
      <c r="K802" s="501"/>
      <c r="L802" s="501"/>
      <c r="M802" s="501"/>
      <c r="N802" s="501"/>
      <c r="O802" s="501"/>
      <c r="P802" s="501"/>
      <c r="Q802" s="501"/>
      <c r="R802" s="501"/>
      <c r="S802" s="501"/>
      <c r="T802" s="501"/>
      <c r="U802" s="501"/>
      <c r="V802" s="501"/>
      <c r="W802" s="501"/>
      <c r="X802" s="501"/>
      <c r="Y802" s="501"/>
      <c r="Z802" s="501"/>
      <c r="AA802" s="501"/>
      <c r="AB802" s="501"/>
      <c r="AC802" s="501"/>
      <c r="AD802" s="501"/>
      <c r="AE802" s="501"/>
      <c r="AF802" s="501"/>
      <c r="AG802" s="501"/>
      <c r="AH802" s="501"/>
      <c r="AI802" s="501"/>
      <c r="AJ802" s="501"/>
      <c r="AK802" s="501"/>
      <c r="AL802" s="501"/>
      <c r="AM802" s="501"/>
      <c r="AN802" s="501"/>
      <c r="AO802" s="501"/>
      <c r="AP802" s="501"/>
      <c r="AQ802" s="501"/>
      <c r="AR802" s="501"/>
      <c r="AS802" s="501"/>
      <c r="AT802" s="501"/>
    </row>
    <row r="803" spans="1:46" ht="15.75" customHeight="1">
      <c r="A803" s="501"/>
      <c r="B803" s="736"/>
      <c r="C803" s="501"/>
      <c r="D803" s="501"/>
      <c r="E803" s="501"/>
      <c r="F803" s="501"/>
      <c r="G803" s="501"/>
      <c r="H803" s="501"/>
      <c r="I803" s="501"/>
      <c r="J803" s="501"/>
      <c r="K803" s="501"/>
      <c r="L803" s="501"/>
      <c r="M803" s="501"/>
      <c r="N803" s="501"/>
      <c r="O803" s="501"/>
      <c r="P803" s="501"/>
      <c r="Q803" s="501"/>
      <c r="R803" s="501"/>
      <c r="S803" s="501"/>
      <c r="T803" s="501"/>
      <c r="U803" s="501"/>
      <c r="V803" s="501"/>
      <c r="W803" s="501"/>
      <c r="X803" s="501"/>
      <c r="Y803" s="501"/>
      <c r="Z803" s="501"/>
      <c r="AA803" s="501"/>
      <c r="AB803" s="501"/>
      <c r="AC803" s="501"/>
      <c r="AD803" s="501"/>
      <c r="AE803" s="501"/>
      <c r="AF803" s="501"/>
      <c r="AG803" s="501"/>
      <c r="AH803" s="501"/>
      <c r="AI803" s="501"/>
      <c r="AJ803" s="501"/>
      <c r="AK803" s="501"/>
      <c r="AL803" s="501"/>
      <c r="AM803" s="501"/>
      <c r="AN803" s="501"/>
      <c r="AO803" s="501"/>
      <c r="AP803" s="501"/>
      <c r="AQ803" s="501"/>
      <c r="AR803" s="501"/>
      <c r="AS803" s="501"/>
      <c r="AT803" s="501"/>
    </row>
    <row r="804" spans="1:46" ht="15.75" customHeight="1">
      <c r="A804" s="501"/>
      <c r="B804" s="736"/>
      <c r="C804" s="501"/>
      <c r="D804" s="501"/>
      <c r="E804" s="501"/>
      <c r="F804" s="501"/>
      <c r="G804" s="501"/>
      <c r="H804" s="501"/>
      <c r="I804" s="501"/>
      <c r="J804" s="501"/>
      <c r="K804" s="501"/>
      <c r="L804" s="501"/>
      <c r="M804" s="501"/>
      <c r="N804" s="501"/>
      <c r="O804" s="501"/>
      <c r="P804" s="501"/>
      <c r="Q804" s="501"/>
      <c r="R804" s="501"/>
      <c r="S804" s="501"/>
      <c r="T804" s="501"/>
      <c r="U804" s="501"/>
      <c r="V804" s="501"/>
      <c r="W804" s="501"/>
      <c r="X804" s="501"/>
      <c r="Y804" s="501"/>
      <c r="Z804" s="501"/>
      <c r="AA804" s="501"/>
      <c r="AB804" s="501"/>
      <c r="AC804" s="501"/>
      <c r="AD804" s="501"/>
      <c r="AE804" s="501"/>
      <c r="AF804" s="501"/>
      <c r="AG804" s="501"/>
      <c r="AH804" s="501"/>
      <c r="AI804" s="501"/>
      <c r="AJ804" s="501"/>
      <c r="AK804" s="501"/>
      <c r="AL804" s="501"/>
      <c r="AM804" s="501"/>
      <c r="AN804" s="501"/>
      <c r="AO804" s="501"/>
      <c r="AP804" s="501"/>
      <c r="AQ804" s="501"/>
      <c r="AR804" s="501"/>
      <c r="AS804" s="501"/>
      <c r="AT804" s="501"/>
    </row>
    <row r="805" spans="1:46" ht="15.75" customHeight="1">
      <c r="A805" s="501"/>
      <c r="B805" s="736"/>
      <c r="C805" s="501"/>
      <c r="D805" s="501"/>
      <c r="E805" s="501"/>
      <c r="F805" s="501"/>
      <c r="G805" s="501"/>
      <c r="H805" s="501"/>
      <c r="I805" s="501"/>
      <c r="J805" s="501"/>
      <c r="K805" s="501"/>
      <c r="L805" s="501"/>
      <c r="M805" s="501"/>
      <c r="N805" s="501"/>
      <c r="O805" s="501"/>
      <c r="P805" s="501"/>
      <c r="Q805" s="501"/>
      <c r="R805" s="501"/>
      <c r="S805" s="501"/>
      <c r="T805" s="501"/>
      <c r="U805" s="501"/>
      <c r="V805" s="501"/>
      <c r="W805" s="501"/>
      <c r="X805" s="501"/>
      <c r="Y805" s="501"/>
      <c r="Z805" s="501"/>
      <c r="AA805" s="501"/>
      <c r="AB805" s="501"/>
      <c r="AC805" s="501"/>
      <c r="AD805" s="501"/>
      <c r="AE805" s="501"/>
      <c r="AF805" s="501"/>
      <c r="AG805" s="501"/>
      <c r="AH805" s="501"/>
      <c r="AI805" s="501"/>
      <c r="AJ805" s="501"/>
      <c r="AK805" s="501"/>
      <c r="AL805" s="501"/>
      <c r="AM805" s="501"/>
      <c r="AN805" s="501"/>
      <c r="AO805" s="501"/>
      <c r="AP805" s="501"/>
      <c r="AQ805" s="501"/>
      <c r="AR805" s="501"/>
      <c r="AS805" s="501"/>
      <c r="AT805" s="501"/>
    </row>
    <row r="806" spans="1:46" ht="15.75" customHeight="1">
      <c r="A806" s="501"/>
      <c r="B806" s="736"/>
      <c r="C806" s="501"/>
      <c r="D806" s="501"/>
      <c r="E806" s="501"/>
      <c r="F806" s="501"/>
      <c r="G806" s="501"/>
      <c r="H806" s="501"/>
      <c r="I806" s="501"/>
      <c r="J806" s="501"/>
      <c r="K806" s="501"/>
      <c r="L806" s="501"/>
      <c r="M806" s="501"/>
      <c r="N806" s="501"/>
      <c r="O806" s="501"/>
      <c r="P806" s="501"/>
      <c r="Q806" s="501"/>
      <c r="R806" s="501"/>
      <c r="S806" s="501"/>
      <c r="T806" s="501"/>
      <c r="U806" s="501"/>
      <c r="V806" s="501"/>
      <c r="W806" s="501"/>
      <c r="X806" s="501"/>
      <c r="Y806" s="501"/>
      <c r="Z806" s="501"/>
      <c r="AA806" s="501"/>
      <c r="AB806" s="501"/>
      <c r="AC806" s="501"/>
      <c r="AD806" s="501"/>
      <c r="AE806" s="501"/>
      <c r="AF806" s="501"/>
      <c r="AG806" s="501"/>
      <c r="AH806" s="501"/>
      <c r="AI806" s="501"/>
      <c r="AJ806" s="501"/>
      <c r="AK806" s="501"/>
      <c r="AL806" s="501"/>
      <c r="AM806" s="501"/>
      <c r="AN806" s="501"/>
      <c r="AO806" s="501"/>
      <c r="AP806" s="501"/>
      <c r="AQ806" s="501"/>
      <c r="AR806" s="501"/>
      <c r="AS806" s="501"/>
      <c r="AT806" s="501"/>
    </row>
    <row r="807" spans="1:46" ht="15.75" customHeight="1">
      <c r="A807" s="501"/>
      <c r="B807" s="736"/>
      <c r="C807" s="501"/>
      <c r="D807" s="501"/>
      <c r="E807" s="501"/>
      <c r="F807" s="501"/>
      <c r="G807" s="501"/>
      <c r="H807" s="501"/>
      <c r="I807" s="501"/>
      <c r="J807" s="501"/>
      <c r="K807" s="501"/>
      <c r="L807" s="501"/>
      <c r="M807" s="501"/>
      <c r="N807" s="501"/>
      <c r="O807" s="501"/>
      <c r="P807" s="501"/>
      <c r="Q807" s="501"/>
      <c r="R807" s="501"/>
      <c r="S807" s="501"/>
      <c r="T807" s="501"/>
      <c r="U807" s="501"/>
      <c r="V807" s="501"/>
      <c r="W807" s="501"/>
      <c r="X807" s="501"/>
      <c r="Y807" s="501"/>
      <c r="Z807" s="501"/>
      <c r="AA807" s="501"/>
      <c r="AB807" s="501"/>
      <c r="AC807" s="501"/>
      <c r="AD807" s="501"/>
      <c r="AE807" s="501"/>
      <c r="AF807" s="501"/>
      <c r="AG807" s="501"/>
      <c r="AH807" s="501"/>
      <c r="AI807" s="501"/>
      <c r="AJ807" s="501"/>
      <c r="AK807" s="501"/>
      <c r="AL807" s="501"/>
      <c r="AM807" s="501"/>
      <c r="AN807" s="501"/>
      <c r="AO807" s="501"/>
      <c r="AP807" s="501"/>
      <c r="AQ807" s="501"/>
      <c r="AR807" s="501"/>
      <c r="AS807" s="501"/>
      <c r="AT807" s="501"/>
    </row>
    <row r="808" spans="1:46" ht="15.75" customHeight="1">
      <c r="A808" s="501"/>
      <c r="B808" s="736"/>
      <c r="C808" s="501"/>
      <c r="D808" s="501"/>
      <c r="E808" s="501"/>
      <c r="F808" s="501"/>
      <c r="G808" s="501"/>
      <c r="H808" s="501"/>
      <c r="I808" s="501"/>
      <c r="J808" s="501"/>
      <c r="K808" s="501"/>
      <c r="L808" s="501"/>
      <c r="M808" s="501"/>
      <c r="N808" s="501"/>
      <c r="O808" s="501"/>
      <c r="P808" s="501"/>
      <c r="Q808" s="501"/>
      <c r="R808" s="501"/>
      <c r="S808" s="501"/>
      <c r="T808" s="501"/>
      <c r="U808" s="501"/>
      <c r="V808" s="501"/>
      <c r="W808" s="501"/>
      <c r="X808" s="501"/>
      <c r="Y808" s="501"/>
      <c r="Z808" s="501"/>
      <c r="AA808" s="501"/>
      <c r="AB808" s="501"/>
      <c r="AC808" s="501"/>
      <c r="AD808" s="501"/>
      <c r="AE808" s="501"/>
      <c r="AF808" s="501"/>
      <c r="AG808" s="501"/>
      <c r="AH808" s="501"/>
      <c r="AI808" s="501"/>
      <c r="AJ808" s="501"/>
      <c r="AK808" s="501"/>
      <c r="AL808" s="501"/>
      <c r="AM808" s="501"/>
      <c r="AN808" s="501"/>
      <c r="AO808" s="501"/>
      <c r="AP808" s="501"/>
      <c r="AQ808" s="501"/>
      <c r="AR808" s="501"/>
      <c r="AS808" s="501"/>
      <c r="AT808" s="501"/>
    </row>
    <row r="809" spans="1:46" ht="15.75" customHeight="1">
      <c r="A809" s="501"/>
      <c r="B809" s="736"/>
      <c r="C809" s="501"/>
      <c r="D809" s="501"/>
      <c r="E809" s="501"/>
      <c r="F809" s="501"/>
      <c r="G809" s="501"/>
      <c r="H809" s="501"/>
      <c r="I809" s="501"/>
      <c r="J809" s="501"/>
      <c r="K809" s="501"/>
      <c r="L809" s="501"/>
      <c r="M809" s="501"/>
      <c r="N809" s="501"/>
      <c r="O809" s="501"/>
      <c r="P809" s="501"/>
      <c r="Q809" s="501"/>
      <c r="R809" s="501"/>
      <c r="S809" s="501"/>
      <c r="T809" s="501"/>
      <c r="U809" s="501"/>
      <c r="V809" s="501"/>
      <c r="W809" s="501"/>
      <c r="X809" s="501"/>
      <c r="Y809" s="501"/>
      <c r="Z809" s="501"/>
      <c r="AA809" s="501"/>
      <c r="AB809" s="501"/>
      <c r="AC809" s="501"/>
      <c r="AD809" s="501"/>
      <c r="AE809" s="501"/>
      <c r="AF809" s="501"/>
      <c r="AG809" s="501"/>
      <c r="AH809" s="501"/>
      <c r="AI809" s="501"/>
      <c r="AJ809" s="501"/>
      <c r="AK809" s="501"/>
      <c r="AL809" s="501"/>
      <c r="AM809" s="501"/>
      <c r="AN809" s="501"/>
      <c r="AO809" s="501"/>
      <c r="AP809" s="501"/>
      <c r="AQ809" s="501"/>
      <c r="AR809" s="501"/>
      <c r="AS809" s="501"/>
      <c r="AT809" s="501"/>
    </row>
    <row r="810" spans="1:46" ht="15.75" customHeight="1">
      <c r="A810" s="501"/>
      <c r="B810" s="736"/>
      <c r="C810" s="501"/>
      <c r="D810" s="501"/>
      <c r="E810" s="501"/>
      <c r="F810" s="501"/>
      <c r="G810" s="501"/>
      <c r="H810" s="501"/>
      <c r="I810" s="501"/>
      <c r="J810" s="501"/>
      <c r="K810" s="501"/>
      <c r="L810" s="501"/>
      <c r="M810" s="501"/>
      <c r="N810" s="501"/>
      <c r="O810" s="501"/>
      <c r="P810" s="501"/>
      <c r="Q810" s="501"/>
      <c r="R810" s="501"/>
      <c r="S810" s="501"/>
      <c r="T810" s="501"/>
      <c r="U810" s="501"/>
      <c r="V810" s="501"/>
      <c r="W810" s="501"/>
      <c r="X810" s="501"/>
      <c r="Y810" s="501"/>
      <c r="Z810" s="501"/>
      <c r="AA810" s="501"/>
      <c r="AB810" s="501"/>
      <c r="AC810" s="501"/>
      <c r="AD810" s="501"/>
      <c r="AE810" s="501"/>
      <c r="AF810" s="501"/>
      <c r="AG810" s="501"/>
      <c r="AH810" s="501"/>
      <c r="AI810" s="501"/>
      <c r="AJ810" s="501"/>
      <c r="AK810" s="501"/>
      <c r="AL810" s="501"/>
      <c r="AM810" s="501"/>
      <c r="AN810" s="501"/>
      <c r="AO810" s="501"/>
      <c r="AP810" s="501"/>
      <c r="AQ810" s="501"/>
      <c r="AR810" s="501"/>
      <c r="AS810" s="501"/>
      <c r="AT810" s="501"/>
    </row>
    <row r="811" spans="1:46" ht="15.75" customHeight="1">
      <c r="A811" s="501"/>
      <c r="B811" s="736"/>
      <c r="C811" s="501"/>
      <c r="D811" s="501"/>
      <c r="E811" s="501"/>
      <c r="F811" s="501"/>
      <c r="G811" s="501"/>
      <c r="H811" s="501"/>
      <c r="I811" s="501"/>
      <c r="J811" s="501"/>
      <c r="K811" s="501"/>
      <c r="L811" s="501"/>
      <c r="M811" s="501"/>
      <c r="N811" s="501"/>
      <c r="O811" s="501"/>
      <c r="P811" s="501"/>
      <c r="Q811" s="501"/>
      <c r="R811" s="501"/>
      <c r="S811" s="501"/>
      <c r="T811" s="501"/>
      <c r="U811" s="501"/>
      <c r="V811" s="501"/>
      <c r="W811" s="501"/>
      <c r="X811" s="501"/>
      <c r="Y811" s="501"/>
      <c r="Z811" s="501"/>
      <c r="AA811" s="501"/>
      <c r="AB811" s="501"/>
      <c r="AC811" s="501"/>
      <c r="AD811" s="501"/>
      <c r="AE811" s="501"/>
      <c r="AF811" s="501"/>
      <c r="AG811" s="501"/>
      <c r="AH811" s="501"/>
      <c r="AI811" s="501"/>
      <c r="AJ811" s="501"/>
      <c r="AK811" s="501"/>
      <c r="AL811" s="501"/>
      <c r="AM811" s="501"/>
      <c r="AN811" s="501"/>
      <c r="AO811" s="501"/>
      <c r="AP811" s="501"/>
      <c r="AQ811" s="501"/>
      <c r="AR811" s="501"/>
      <c r="AS811" s="501"/>
      <c r="AT811" s="501"/>
    </row>
    <row r="812" spans="1:46" ht="15.75" customHeight="1">
      <c r="A812" s="501"/>
      <c r="B812" s="736"/>
      <c r="C812" s="501"/>
      <c r="D812" s="501"/>
      <c r="E812" s="501"/>
      <c r="F812" s="501"/>
      <c r="G812" s="501"/>
      <c r="H812" s="501"/>
      <c r="I812" s="501"/>
      <c r="J812" s="501"/>
      <c r="K812" s="501"/>
      <c r="L812" s="501"/>
      <c r="M812" s="501"/>
      <c r="N812" s="501"/>
      <c r="O812" s="501"/>
      <c r="P812" s="501"/>
      <c r="Q812" s="501"/>
      <c r="R812" s="501"/>
      <c r="S812" s="501"/>
      <c r="T812" s="501"/>
      <c r="U812" s="501"/>
      <c r="V812" s="501"/>
      <c r="W812" s="501"/>
      <c r="X812" s="501"/>
      <c r="Y812" s="501"/>
      <c r="Z812" s="501"/>
      <c r="AA812" s="501"/>
      <c r="AB812" s="501"/>
      <c r="AC812" s="501"/>
      <c r="AD812" s="501"/>
      <c r="AE812" s="501"/>
      <c r="AF812" s="501"/>
      <c r="AG812" s="501"/>
      <c r="AH812" s="501"/>
      <c r="AI812" s="501"/>
      <c r="AJ812" s="501"/>
      <c r="AK812" s="501"/>
      <c r="AL812" s="501"/>
      <c r="AM812" s="501"/>
      <c r="AN812" s="501"/>
      <c r="AO812" s="501"/>
      <c r="AP812" s="501"/>
      <c r="AQ812" s="501"/>
      <c r="AR812" s="501"/>
      <c r="AS812" s="501"/>
      <c r="AT812" s="501"/>
    </row>
    <row r="813" spans="1:46" ht="15.75" customHeight="1">
      <c r="A813" s="501"/>
      <c r="B813" s="736"/>
      <c r="C813" s="501"/>
      <c r="D813" s="501"/>
      <c r="E813" s="501"/>
      <c r="F813" s="501"/>
      <c r="G813" s="501"/>
      <c r="H813" s="501"/>
      <c r="I813" s="501"/>
      <c r="J813" s="501"/>
      <c r="K813" s="501"/>
      <c r="L813" s="501"/>
      <c r="M813" s="501"/>
      <c r="N813" s="501"/>
      <c r="O813" s="501"/>
      <c r="P813" s="501"/>
      <c r="Q813" s="501"/>
      <c r="R813" s="501"/>
      <c r="S813" s="501"/>
      <c r="T813" s="501"/>
      <c r="U813" s="501"/>
      <c r="V813" s="501"/>
      <c r="W813" s="501"/>
      <c r="X813" s="501"/>
      <c r="Y813" s="501"/>
      <c r="Z813" s="501"/>
      <c r="AA813" s="501"/>
      <c r="AB813" s="501"/>
      <c r="AC813" s="501"/>
      <c r="AD813" s="501"/>
      <c r="AE813" s="501"/>
      <c r="AF813" s="501"/>
      <c r="AG813" s="501"/>
      <c r="AH813" s="501"/>
      <c r="AI813" s="501"/>
      <c r="AJ813" s="501"/>
      <c r="AK813" s="501"/>
      <c r="AL813" s="501"/>
      <c r="AM813" s="501"/>
      <c r="AN813" s="501"/>
      <c r="AO813" s="501"/>
      <c r="AP813" s="501"/>
      <c r="AQ813" s="501"/>
      <c r="AR813" s="501"/>
      <c r="AS813" s="501"/>
      <c r="AT813" s="501"/>
    </row>
    <row r="814" spans="1:46" ht="15.75" customHeight="1">
      <c r="A814" s="501"/>
      <c r="B814" s="736"/>
      <c r="C814" s="501"/>
      <c r="D814" s="501"/>
      <c r="E814" s="501"/>
      <c r="F814" s="501"/>
      <c r="G814" s="501"/>
      <c r="H814" s="501"/>
      <c r="I814" s="501"/>
      <c r="J814" s="501"/>
      <c r="K814" s="501"/>
      <c r="L814" s="501"/>
      <c r="M814" s="501"/>
      <c r="N814" s="501"/>
      <c r="O814" s="501"/>
      <c r="P814" s="501"/>
      <c r="Q814" s="501"/>
      <c r="R814" s="501"/>
      <c r="S814" s="501"/>
      <c r="T814" s="501"/>
      <c r="U814" s="501"/>
      <c r="V814" s="501"/>
      <c r="W814" s="501"/>
      <c r="X814" s="501"/>
      <c r="Y814" s="501"/>
      <c r="Z814" s="501"/>
      <c r="AA814" s="501"/>
      <c r="AB814" s="501"/>
      <c r="AC814" s="501"/>
      <c r="AD814" s="501"/>
      <c r="AE814" s="501"/>
      <c r="AF814" s="501"/>
      <c r="AG814" s="501"/>
      <c r="AH814" s="501"/>
      <c r="AI814" s="501"/>
      <c r="AJ814" s="501"/>
      <c r="AK814" s="501"/>
      <c r="AL814" s="501"/>
      <c r="AM814" s="501"/>
      <c r="AN814" s="501"/>
      <c r="AO814" s="501"/>
      <c r="AP814" s="501"/>
      <c r="AQ814" s="501"/>
      <c r="AR814" s="501"/>
      <c r="AS814" s="501"/>
      <c r="AT814" s="501"/>
    </row>
    <row r="815" spans="1:46" ht="15.75" customHeight="1">
      <c r="A815" s="501"/>
      <c r="B815" s="736"/>
      <c r="C815" s="501"/>
      <c r="D815" s="501"/>
      <c r="E815" s="501"/>
      <c r="F815" s="501"/>
      <c r="G815" s="501"/>
      <c r="H815" s="501"/>
      <c r="I815" s="501"/>
      <c r="J815" s="501"/>
      <c r="K815" s="501"/>
      <c r="L815" s="501"/>
      <c r="M815" s="501"/>
      <c r="N815" s="501"/>
      <c r="O815" s="501"/>
      <c r="P815" s="501"/>
      <c r="Q815" s="501"/>
      <c r="R815" s="501"/>
      <c r="S815" s="501"/>
      <c r="T815" s="501"/>
      <c r="U815" s="501"/>
      <c r="V815" s="501"/>
      <c r="W815" s="501"/>
      <c r="X815" s="501"/>
      <c r="Y815" s="501"/>
      <c r="Z815" s="501"/>
      <c r="AA815" s="501"/>
      <c r="AB815" s="501"/>
      <c r="AC815" s="501"/>
      <c r="AD815" s="501"/>
      <c r="AE815" s="501"/>
      <c r="AF815" s="501"/>
      <c r="AG815" s="501"/>
      <c r="AH815" s="501"/>
      <c r="AI815" s="501"/>
      <c r="AJ815" s="501"/>
      <c r="AK815" s="501"/>
      <c r="AL815" s="501"/>
      <c r="AM815" s="501"/>
      <c r="AN815" s="501"/>
      <c r="AO815" s="501"/>
      <c r="AP815" s="501"/>
      <c r="AQ815" s="501"/>
      <c r="AR815" s="501"/>
      <c r="AS815" s="501"/>
      <c r="AT815" s="501"/>
    </row>
    <row r="816" spans="1:46" ht="15.75" customHeight="1">
      <c r="A816" s="501"/>
      <c r="B816" s="736"/>
      <c r="C816" s="501"/>
      <c r="D816" s="501"/>
      <c r="E816" s="501"/>
      <c r="F816" s="501"/>
      <c r="G816" s="501"/>
      <c r="H816" s="501"/>
      <c r="I816" s="501"/>
      <c r="J816" s="501"/>
      <c r="K816" s="501"/>
      <c r="L816" s="501"/>
      <c r="M816" s="501"/>
      <c r="N816" s="501"/>
      <c r="O816" s="501"/>
      <c r="P816" s="501"/>
      <c r="Q816" s="501"/>
      <c r="R816" s="501"/>
      <c r="S816" s="501"/>
      <c r="T816" s="501"/>
      <c r="U816" s="501"/>
      <c r="V816" s="501"/>
      <c r="W816" s="501"/>
      <c r="X816" s="501"/>
      <c r="Y816" s="501"/>
      <c r="Z816" s="501"/>
      <c r="AA816" s="501"/>
      <c r="AB816" s="501"/>
      <c r="AC816" s="501"/>
      <c r="AD816" s="501"/>
      <c r="AE816" s="501"/>
      <c r="AF816" s="501"/>
      <c r="AG816" s="501"/>
      <c r="AH816" s="501"/>
      <c r="AI816" s="501"/>
      <c r="AJ816" s="501"/>
      <c r="AK816" s="501"/>
      <c r="AL816" s="501"/>
      <c r="AM816" s="501"/>
      <c r="AN816" s="501"/>
      <c r="AO816" s="501"/>
      <c r="AP816" s="501"/>
      <c r="AQ816" s="501"/>
      <c r="AR816" s="501"/>
      <c r="AS816" s="501"/>
      <c r="AT816" s="501"/>
    </row>
    <row r="817" spans="1:46" ht="15.75" customHeight="1">
      <c r="A817" s="501"/>
      <c r="B817" s="736"/>
      <c r="C817" s="501"/>
      <c r="D817" s="501"/>
      <c r="E817" s="501"/>
      <c r="F817" s="501"/>
      <c r="G817" s="501"/>
      <c r="H817" s="501"/>
      <c r="I817" s="501"/>
      <c r="J817" s="501"/>
      <c r="K817" s="501"/>
      <c r="L817" s="501"/>
      <c r="M817" s="501"/>
      <c r="N817" s="501"/>
      <c r="O817" s="501"/>
      <c r="P817" s="501"/>
      <c r="Q817" s="501"/>
      <c r="R817" s="501"/>
      <c r="S817" s="501"/>
      <c r="T817" s="501"/>
      <c r="U817" s="501"/>
      <c r="V817" s="501"/>
      <c r="W817" s="501"/>
      <c r="X817" s="501"/>
      <c r="Y817" s="501"/>
      <c r="Z817" s="501"/>
      <c r="AA817" s="501"/>
      <c r="AB817" s="501"/>
      <c r="AC817" s="501"/>
      <c r="AD817" s="501"/>
      <c r="AE817" s="501"/>
      <c r="AF817" s="501"/>
      <c r="AG817" s="501"/>
      <c r="AH817" s="501"/>
      <c r="AI817" s="501"/>
      <c r="AJ817" s="501"/>
      <c r="AK817" s="501"/>
      <c r="AL817" s="501"/>
      <c r="AM817" s="501"/>
      <c r="AN817" s="501"/>
      <c r="AO817" s="501"/>
      <c r="AP817" s="501"/>
      <c r="AQ817" s="501"/>
      <c r="AR817" s="501"/>
      <c r="AS817" s="501"/>
      <c r="AT817" s="501"/>
    </row>
    <row r="818" spans="1:46" ht="15.75" customHeight="1">
      <c r="A818" s="501"/>
      <c r="B818" s="736"/>
      <c r="C818" s="501"/>
      <c r="D818" s="501"/>
      <c r="E818" s="501"/>
      <c r="F818" s="501"/>
      <c r="G818" s="501"/>
      <c r="H818" s="501"/>
      <c r="I818" s="501"/>
      <c r="J818" s="501"/>
      <c r="K818" s="501"/>
      <c r="L818" s="501"/>
      <c r="M818" s="501"/>
      <c r="N818" s="501"/>
      <c r="O818" s="501"/>
      <c r="P818" s="501"/>
      <c r="Q818" s="501"/>
      <c r="R818" s="501"/>
      <c r="S818" s="501"/>
      <c r="T818" s="501"/>
      <c r="U818" s="501"/>
      <c r="V818" s="501"/>
      <c r="W818" s="501"/>
      <c r="X818" s="501"/>
      <c r="Y818" s="501"/>
      <c r="Z818" s="501"/>
      <c r="AA818" s="501"/>
      <c r="AB818" s="501"/>
      <c r="AC818" s="501"/>
      <c r="AD818" s="501"/>
      <c r="AE818" s="501"/>
      <c r="AF818" s="501"/>
      <c r="AG818" s="501"/>
      <c r="AH818" s="501"/>
      <c r="AI818" s="501"/>
      <c r="AJ818" s="501"/>
      <c r="AK818" s="501"/>
      <c r="AL818" s="501"/>
      <c r="AM818" s="501"/>
      <c r="AN818" s="501"/>
      <c r="AO818" s="501"/>
      <c r="AP818" s="501"/>
      <c r="AQ818" s="501"/>
      <c r="AR818" s="501"/>
      <c r="AS818" s="501"/>
      <c r="AT818" s="501"/>
    </row>
    <row r="819" spans="1:46" ht="15.75" customHeight="1">
      <c r="A819" s="501"/>
      <c r="B819" s="736"/>
      <c r="C819" s="501"/>
      <c r="D819" s="501"/>
      <c r="E819" s="501"/>
      <c r="F819" s="501"/>
      <c r="G819" s="501"/>
      <c r="H819" s="501"/>
      <c r="I819" s="501"/>
      <c r="J819" s="501"/>
      <c r="K819" s="501"/>
      <c r="L819" s="501"/>
      <c r="M819" s="501"/>
      <c r="N819" s="501"/>
      <c r="O819" s="501"/>
      <c r="P819" s="501"/>
      <c r="Q819" s="501"/>
      <c r="R819" s="501"/>
      <c r="S819" s="501"/>
      <c r="T819" s="501"/>
      <c r="U819" s="501"/>
      <c r="V819" s="501"/>
      <c r="W819" s="501"/>
      <c r="X819" s="501"/>
      <c r="Y819" s="501"/>
      <c r="Z819" s="501"/>
      <c r="AA819" s="501"/>
      <c r="AB819" s="501"/>
      <c r="AC819" s="501"/>
      <c r="AD819" s="501"/>
      <c r="AE819" s="501"/>
      <c r="AF819" s="501"/>
      <c r="AG819" s="501"/>
      <c r="AH819" s="501"/>
      <c r="AI819" s="501"/>
      <c r="AJ819" s="501"/>
      <c r="AK819" s="501"/>
      <c r="AL819" s="501"/>
      <c r="AM819" s="501"/>
      <c r="AN819" s="501"/>
      <c r="AO819" s="501"/>
      <c r="AP819" s="501"/>
      <c r="AQ819" s="501"/>
      <c r="AR819" s="501"/>
      <c r="AS819" s="501"/>
      <c r="AT819" s="501"/>
    </row>
    <row r="820" spans="1:46" ht="15.75" customHeight="1">
      <c r="A820" s="501"/>
      <c r="B820" s="736"/>
      <c r="C820" s="501"/>
      <c r="D820" s="501"/>
      <c r="E820" s="501"/>
      <c r="F820" s="501"/>
      <c r="G820" s="501"/>
      <c r="H820" s="501"/>
      <c r="I820" s="501"/>
      <c r="J820" s="501"/>
      <c r="K820" s="501"/>
      <c r="L820" s="501"/>
      <c r="M820" s="501"/>
      <c r="N820" s="501"/>
      <c r="O820" s="501"/>
      <c r="P820" s="501"/>
      <c r="Q820" s="501"/>
      <c r="R820" s="501"/>
      <c r="S820" s="501"/>
      <c r="T820" s="501"/>
      <c r="U820" s="501"/>
      <c r="V820" s="501"/>
      <c r="W820" s="501"/>
      <c r="X820" s="501"/>
      <c r="Y820" s="501"/>
      <c r="Z820" s="501"/>
      <c r="AA820" s="501"/>
      <c r="AB820" s="501"/>
      <c r="AC820" s="501"/>
      <c r="AD820" s="501"/>
      <c r="AE820" s="501"/>
      <c r="AF820" s="501"/>
      <c r="AG820" s="501"/>
      <c r="AH820" s="501"/>
      <c r="AI820" s="501"/>
      <c r="AJ820" s="501"/>
      <c r="AK820" s="501"/>
      <c r="AL820" s="501"/>
      <c r="AM820" s="501"/>
      <c r="AN820" s="501"/>
      <c r="AO820" s="501"/>
      <c r="AP820" s="501"/>
      <c r="AQ820" s="501"/>
      <c r="AR820" s="501"/>
      <c r="AS820" s="501"/>
      <c r="AT820" s="501"/>
    </row>
    <row r="821" spans="1:46" ht="15.75" customHeight="1">
      <c r="A821" s="501"/>
      <c r="B821" s="736"/>
      <c r="C821" s="501"/>
      <c r="D821" s="501"/>
      <c r="E821" s="501"/>
      <c r="F821" s="501"/>
      <c r="G821" s="501"/>
      <c r="H821" s="501"/>
      <c r="I821" s="501"/>
      <c r="J821" s="501"/>
      <c r="K821" s="501"/>
      <c r="L821" s="501"/>
      <c r="M821" s="501"/>
      <c r="N821" s="501"/>
      <c r="O821" s="501"/>
      <c r="P821" s="501"/>
      <c r="Q821" s="501"/>
      <c r="R821" s="501"/>
      <c r="S821" s="501"/>
      <c r="T821" s="501"/>
      <c r="U821" s="501"/>
      <c r="V821" s="501"/>
      <c r="W821" s="501"/>
      <c r="X821" s="501"/>
      <c r="Y821" s="501"/>
      <c r="Z821" s="501"/>
      <c r="AA821" s="501"/>
      <c r="AB821" s="501"/>
      <c r="AC821" s="501"/>
      <c r="AD821" s="501"/>
      <c r="AE821" s="501"/>
      <c r="AF821" s="501"/>
      <c r="AG821" s="501"/>
      <c r="AH821" s="501"/>
      <c r="AI821" s="501"/>
      <c r="AJ821" s="501"/>
      <c r="AK821" s="501"/>
      <c r="AL821" s="501"/>
      <c r="AM821" s="501"/>
      <c r="AN821" s="501"/>
      <c r="AO821" s="501"/>
      <c r="AP821" s="501"/>
      <c r="AQ821" s="501"/>
      <c r="AR821" s="501"/>
      <c r="AS821" s="501"/>
      <c r="AT821" s="501"/>
    </row>
    <row r="822" spans="1:46" ht="15.75" customHeight="1">
      <c r="A822" s="501"/>
      <c r="B822" s="736"/>
      <c r="C822" s="501"/>
      <c r="D822" s="501"/>
      <c r="E822" s="501"/>
      <c r="F822" s="501"/>
      <c r="G822" s="501"/>
      <c r="H822" s="501"/>
      <c r="I822" s="501"/>
      <c r="J822" s="501"/>
      <c r="K822" s="501"/>
      <c r="L822" s="501"/>
      <c r="M822" s="501"/>
      <c r="N822" s="501"/>
      <c r="O822" s="501"/>
      <c r="P822" s="501"/>
      <c r="Q822" s="501"/>
      <c r="R822" s="501"/>
      <c r="S822" s="501"/>
      <c r="T822" s="501"/>
      <c r="U822" s="501"/>
      <c r="V822" s="501"/>
      <c r="W822" s="501"/>
      <c r="X822" s="501"/>
      <c r="Y822" s="501"/>
      <c r="Z822" s="501"/>
      <c r="AA822" s="501"/>
      <c r="AB822" s="501"/>
      <c r="AC822" s="501"/>
      <c r="AD822" s="501"/>
      <c r="AE822" s="501"/>
      <c r="AF822" s="501"/>
      <c r="AG822" s="501"/>
      <c r="AH822" s="501"/>
      <c r="AI822" s="501"/>
      <c r="AJ822" s="501"/>
      <c r="AK822" s="501"/>
      <c r="AL822" s="501"/>
      <c r="AM822" s="501"/>
      <c r="AN822" s="501"/>
      <c r="AO822" s="501"/>
      <c r="AP822" s="501"/>
      <c r="AQ822" s="501"/>
      <c r="AR822" s="501"/>
      <c r="AS822" s="501"/>
      <c r="AT822" s="501"/>
    </row>
    <row r="823" spans="1:46" ht="15.75" customHeight="1">
      <c r="A823" s="501"/>
      <c r="B823" s="736"/>
      <c r="C823" s="501"/>
      <c r="D823" s="501"/>
      <c r="E823" s="501"/>
      <c r="F823" s="501"/>
      <c r="G823" s="501"/>
      <c r="H823" s="501"/>
      <c r="I823" s="501"/>
      <c r="J823" s="501"/>
      <c r="K823" s="501"/>
      <c r="L823" s="501"/>
      <c r="M823" s="501"/>
      <c r="N823" s="501"/>
      <c r="O823" s="501"/>
      <c r="P823" s="501"/>
      <c r="Q823" s="501"/>
      <c r="R823" s="501"/>
      <c r="S823" s="501"/>
      <c r="T823" s="501"/>
      <c r="U823" s="501"/>
      <c r="V823" s="501"/>
      <c r="W823" s="501"/>
      <c r="X823" s="501"/>
      <c r="Y823" s="501"/>
      <c r="Z823" s="501"/>
      <c r="AA823" s="501"/>
      <c r="AB823" s="501"/>
      <c r="AC823" s="501"/>
      <c r="AD823" s="501"/>
      <c r="AE823" s="501"/>
      <c r="AF823" s="501"/>
      <c r="AG823" s="501"/>
      <c r="AH823" s="501"/>
      <c r="AI823" s="501"/>
      <c r="AJ823" s="501"/>
      <c r="AK823" s="501"/>
      <c r="AL823" s="501"/>
      <c r="AM823" s="501"/>
      <c r="AN823" s="501"/>
      <c r="AO823" s="501"/>
      <c r="AP823" s="501"/>
      <c r="AQ823" s="501"/>
      <c r="AR823" s="501"/>
      <c r="AS823" s="501"/>
      <c r="AT823" s="501"/>
    </row>
    <row r="824" spans="1:46" ht="15.75" customHeight="1">
      <c r="A824" s="501"/>
      <c r="B824" s="736"/>
      <c r="C824" s="501"/>
      <c r="D824" s="501"/>
      <c r="E824" s="501"/>
      <c r="F824" s="501"/>
      <c r="G824" s="501"/>
      <c r="H824" s="501"/>
      <c r="I824" s="501"/>
      <c r="J824" s="501"/>
      <c r="K824" s="501"/>
      <c r="L824" s="501"/>
      <c r="M824" s="501"/>
      <c r="N824" s="501"/>
      <c r="O824" s="501"/>
      <c r="P824" s="501"/>
      <c r="Q824" s="501"/>
      <c r="R824" s="501"/>
      <c r="S824" s="501"/>
      <c r="T824" s="501"/>
      <c r="U824" s="501"/>
      <c r="V824" s="501"/>
      <c r="W824" s="501"/>
      <c r="X824" s="501"/>
      <c r="Y824" s="501"/>
      <c r="Z824" s="501"/>
      <c r="AA824" s="501"/>
      <c r="AB824" s="501"/>
      <c r="AC824" s="501"/>
      <c r="AD824" s="501"/>
      <c r="AE824" s="501"/>
      <c r="AF824" s="501"/>
      <c r="AG824" s="501"/>
      <c r="AH824" s="501"/>
      <c r="AI824" s="501"/>
      <c r="AJ824" s="501"/>
      <c r="AK824" s="501"/>
      <c r="AL824" s="501"/>
      <c r="AM824" s="501"/>
      <c r="AN824" s="501"/>
      <c r="AO824" s="501"/>
      <c r="AP824" s="501"/>
      <c r="AQ824" s="501"/>
      <c r="AR824" s="501"/>
      <c r="AS824" s="501"/>
      <c r="AT824" s="501"/>
    </row>
    <row r="825" spans="1:46" ht="15.75" customHeight="1">
      <c r="A825" s="501"/>
      <c r="B825" s="736"/>
      <c r="C825" s="501"/>
      <c r="D825" s="501"/>
      <c r="E825" s="501"/>
      <c r="F825" s="501"/>
      <c r="G825" s="501"/>
      <c r="H825" s="501"/>
      <c r="I825" s="501"/>
      <c r="J825" s="501"/>
      <c r="K825" s="501"/>
      <c r="L825" s="501"/>
      <c r="M825" s="501"/>
      <c r="N825" s="501"/>
      <c r="O825" s="501"/>
      <c r="P825" s="501"/>
      <c r="Q825" s="501"/>
      <c r="R825" s="501"/>
      <c r="S825" s="501"/>
      <c r="T825" s="501"/>
      <c r="U825" s="501"/>
      <c r="V825" s="501"/>
      <c r="W825" s="501"/>
      <c r="X825" s="501"/>
      <c r="Y825" s="501"/>
      <c r="Z825" s="501"/>
      <c r="AA825" s="501"/>
      <c r="AB825" s="501"/>
      <c r="AC825" s="501"/>
      <c r="AD825" s="501"/>
      <c r="AE825" s="501"/>
      <c r="AF825" s="501"/>
      <c r="AG825" s="501"/>
      <c r="AH825" s="501"/>
      <c r="AI825" s="501"/>
      <c r="AJ825" s="501"/>
      <c r="AK825" s="501"/>
      <c r="AL825" s="501"/>
      <c r="AM825" s="501"/>
      <c r="AN825" s="501"/>
      <c r="AO825" s="501"/>
      <c r="AP825" s="501"/>
      <c r="AQ825" s="501"/>
      <c r="AR825" s="501"/>
      <c r="AS825" s="501"/>
      <c r="AT825" s="501"/>
    </row>
    <row r="826" spans="1:46" ht="15.75" customHeight="1">
      <c r="A826" s="501"/>
      <c r="B826" s="736"/>
      <c r="C826" s="501"/>
      <c r="D826" s="501"/>
      <c r="E826" s="501"/>
      <c r="F826" s="501"/>
      <c r="G826" s="501"/>
      <c r="H826" s="501"/>
      <c r="I826" s="501"/>
      <c r="J826" s="501"/>
      <c r="K826" s="501"/>
      <c r="L826" s="501"/>
      <c r="M826" s="501"/>
      <c r="N826" s="501"/>
      <c r="O826" s="501"/>
      <c r="P826" s="501"/>
      <c r="Q826" s="501"/>
      <c r="R826" s="501"/>
      <c r="S826" s="501"/>
      <c r="T826" s="501"/>
      <c r="U826" s="501"/>
      <c r="V826" s="501"/>
      <c r="W826" s="501"/>
      <c r="X826" s="501"/>
      <c r="Y826" s="501"/>
      <c r="Z826" s="501"/>
      <c r="AA826" s="501"/>
      <c r="AB826" s="501"/>
      <c r="AC826" s="501"/>
      <c r="AD826" s="501"/>
      <c r="AE826" s="501"/>
      <c r="AF826" s="501"/>
      <c r="AG826" s="501"/>
      <c r="AH826" s="501"/>
      <c r="AI826" s="501"/>
      <c r="AJ826" s="501"/>
      <c r="AK826" s="501"/>
      <c r="AL826" s="501"/>
      <c r="AM826" s="501"/>
      <c r="AN826" s="501"/>
      <c r="AO826" s="501"/>
      <c r="AP826" s="501"/>
      <c r="AQ826" s="501"/>
      <c r="AR826" s="501"/>
      <c r="AS826" s="501"/>
      <c r="AT826" s="501"/>
    </row>
    <row r="827" spans="1:46" ht="15.75" customHeight="1">
      <c r="A827" s="501"/>
      <c r="B827" s="736"/>
      <c r="C827" s="501"/>
      <c r="D827" s="501"/>
      <c r="E827" s="501"/>
      <c r="F827" s="501"/>
      <c r="G827" s="501"/>
      <c r="H827" s="501"/>
      <c r="I827" s="501"/>
      <c r="J827" s="501"/>
      <c r="K827" s="501"/>
      <c r="L827" s="501"/>
      <c r="M827" s="501"/>
      <c r="N827" s="501"/>
      <c r="O827" s="501"/>
      <c r="P827" s="501"/>
      <c r="Q827" s="501"/>
      <c r="R827" s="501"/>
      <c r="S827" s="501"/>
      <c r="T827" s="501"/>
      <c r="U827" s="501"/>
      <c r="V827" s="501"/>
      <c r="W827" s="501"/>
      <c r="X827" s="501"/>
      <c r="Y827" s="501"/>
      <c r="Z827" s="501"/>
      <c r="AA827" s="501"/>
      <c r="AB827" s="501"/>
      <c r="AC827" s="501"/>
      <c r="AD827" s="501"/>
      <c r="AE827" s="501"/>
      <c r="AF827" s="501"/>
      <c r="AG827" s="501"/>
      <c r="AH827" s="501"/>
      <c r="AI827" s="501"/>
      <c r="AJ827" s="501"/>
      <c r="AK827" s="501"/>
      <c r="AL827" s="501"/>
      <c r="AM827" s="501"/>
      <c r="AN827" s="501"/>
      <c r="AO827" s="501"/>
      <c r="AP827" s="501"/>
      <c r="AQ827" s="501"/>
      <c r="AR827" s="501"/>
      <c r="AS827" s="501"/>
      <c r="AT827" s="501"/>
    </row>
    <row r="828" spans="1:46" ht="15.75" customHeight="1">
      <c r="A828" s="501"/>
      <c r="B828" s="736"/>
      <c r="C828" s="501"/>
      <c r="D828" s="501"/>
      <c r="E828" s="501"/>
      <c r="F828" s="501"/>
      <c r="G828" s="501"/>
      <c r="H828" s="501"/>
      <c r="I828" s="501"/>
      <c r="J828" s="501"/>
      <c r="K828" s="501"/>
      <c r="L828" s="501"/>
      <c r="M828" s="501"/>
      <c r="N828" s="501"/>
      <c r="O828" s="501"/>
      <c r="P828" s="501"/>
      <c r="Q828" s="501"/>
      <c r="R828" s="501"/>
      <c r="S828" s="501"/>
      <c r="T828" s="501"/>
      <c r="U828" s="501"/>
      <c r="V828" s="501"/>
      <c r="W828" s="501"/>
      <c r="X828" s="501"/>
      <c r="Y828" s="501"/>
      <c r="Z828" s="501"/>
      <c r="AA828" s="501"/>
      <c r="AB828" s="501"/>
      <c r="AC828" s="501"/>
      <c r="AD828" s="501"/>
      <c r="AE828" s="501"/>
      <c r="AF828" s="501"/>
      <c r="AG828" s="501"/>
      <c r="AH828" s="501"/>
      <c r="AI828" s="501"/>
      <c r="AJ828" s="501"/>
      <c r="AK828" s="501"/>
      <c r="AL828" s="501"/>
      <c r="AM828" s="501"/>
      <c r="AN828" s="501"/>
      <c r="AO828" s="501"/>
      <c r="AP828" s="501"/>
      <c r="AQ828" s="501"/>
      <c r="AR828" s="501"/>
      <c r="AS828" s="501"/>
      <c r="AT828" s="501"/>
    </row>
    <row r="829" spans="1:46" ht="15.75" customHeight="1">
      <c r="A829" s="501"/>
      <c r="B829" s="736"/>
      <c r="C829" s="501"/>
      <c r="D829" s="501"/>
      <c r="E829" s="501"/>
      <c r="F829" s="501"/>
      <c r="G829" s="501"/>
      <c r="H829" s="501"/>
      <c r="I829" s="501"/>
      <c r="J829" s="501"/>
      <c r="K829" s="501"/>
      <c r="L829" s="501"/>
      <c r="M829" s="501"/>
      <c r="N829" s="501"/>
      <c r="O829" s="501"/>
      <c r="P829" s="501"/>
      <c r="Q829" s="501"/>
      <c r="R829" s="501"/>
      <c r="S829" s="501"/>
      <c r="T829" s="501"/>
      <c r="U829" s="501"/>
      <c r="V829" s="501"/>
      <c r="W829" s="501"/>
      <c r="X829" s="501"/>
      <c r="Y829" s="501"/>
      <c r="Z829" s="501"/>
      <c r="AA829" s="501"/>
      <c r="AB829" s="501"/>
      <c r="AC829" s="501"/>
      <c r="AD829" s="501"/>
      <c r="AE829" s="501"/>
      <c r="AF829" s="501"/>
      <c r="AG829" s="501"/>
      <c r="AH829" s="501"/>
      <c r="AI829" s="501"/>
      <c r="AJ829" s="501"/>
      <c r="AK829" s="501"/>
      <c r="AL829" s="501"/>
      <c r="AM829" s="501"/>
      <c r="AN829" s="501"/>
      <c r="AO829" s="501"/>
      <c r="AP829" s="501"/>
      <c r="AQ829" s="501"/>
      <c r="AR829" s="501"/>
      <c r="AS829" s="501"/>
      <c r="AT829" s="501"/>
    </row>
    <row r="830" spans="1:46" ht="15.75" customHeight="1">
      <c r="A830" s="501"/>
      <c r="B830" s="736"/>
      <c r="C830" s="501"/>
      <c r="D830" s="501"/>
      <c r="E830" s="501"/>
      <c r="F830" s="501"/>
      <c r="G830" s="501"/>
      <c r="H830" s="501"/>
      <c r="I830" s="501"/>
      <c r="J830" s="501"/>
      <c r="K830" s="501"/>
      <c r="L830" s="501"/>
      <c r="M830" s="501"/>
      <c r="N830" s="501"/>
      <c r="O830" s="501"/>
      <c r="P830" s="501"/>
      <c r="Q830" s="501"/>
      <c r="R830" s="501"/>
      <c r="S830" s="501"/>
      <c r="T830" s="501"/>
      <c r="U830" s="501"/>
      <c r="V830" s="501"/>
      <c r="W830" s="501"/>
      <c r="X830" s="501"/>
      <c r="Y830" s="501"/>
      <c r="Z830" s="501"/>
      <c r="AA830" s="501"/>
      <c r="AB830" s="501"/>
      <c r="AC830" s="501"/>
      <c r="AD830" s="501"/>
      <c r="AE830" s="501"/>
      <c r="AF830" s="501"/>
      <c r="AG830" s="501"/>
      <c r="AH830" s="501"/>
      <c r="AI830" s="501"/>
      <c r="AJ830" s="501"/>
      <c r="AK830" s="501"/>
      <c r="AL830" s="501"/>
      <c r="AM830" s="501"/>
      <c r="AN830" s="501"/>
      <c r="AO830" s="501"/>
      <c r="AP830" s="501"/>
      <c r="AQ830" s="501"/>
      <c r="AR830" s="501"/>
      <c r="AS830" s="501"/>
      <c r="AT830" s="501"/>
    </row>
    <row r="831" spans="1:46" ht="15.75" customHeight="1">
      <c r="A831" s="501"/>
      <c r="B831" s="736"/>
      <c r="C831" s="501"/>
      <c r="D831" s="501"/>
      <c r="E831" s="501"/>
      <c r="F831" s="501"/>
      <c r="G831" s="501"/>
      <c r="H831" s="501"/>
      <c r="I831" s="501"/>
      <c r="J831" s="501"/>
      <c r="K831" s="501"/>
      <c r="L831" s="501"/>
      <c r="M831" s="501"/>
      <c r="N831" s="501"/>
      <c r="O831" s="501"/>
      <c r="P831" s="501"/>
      <c r="Q831" s="501"/>
      <c r="R831" s="501"/>
      <c r="S831" s="501"/>
      <c r="T831" s="501"/>
      <c r="U831" s="501"/>
      <c r="V831" s="501"/>
      <c r="W831" s="501"/>
      <c r="X831" s="501"/>
      <c r="Y831" s="501"/>
      <c r="Z831" s="501"/>
      <c r="AA831" s="501"/>
      <c r="AB831" s="501"/>
      <c r="AC831" s="501"/>
      <c r="AD831" s="501"/>
      <c r="AE831" s="501"/>
      <c r="AF831" s="501"/>
      <c r="AG831" s="501"/>
      <c r="AH831" s="501"/>
      <c r="AI831" s="501"/>
      <c r="AJ831" s="501"/>
      <c r="AK831" s="501"/>
      <c r="AL831" s="501"/>
      <c r="AM831" s="501"/>
      <c r="AN831" s="501"/>
      <c r="AO831" s="501"/>
      <c r="AP831" s="501"/>
      <c r="AQ831" s="501"/>
      <c r="AR831" s="501"/>
      <c r="AS831" s="501"/>
      <c r="AT831" s="501"/>
    </row>
    <row r="832" spans="1:46" ht="15.75" customHeight="1">
      <c r="A832" s="501"/>
      <c r="B832" s="736"/>
      <c r="C832" s="501"/>
      <c r="D832" s="501"/>
      <c r="E832" s="501"/>
      <c r="F832" s="501"/>
      <c r="G832" s="501"/>
      <c r="H832" s="501"/>
      <c r="I832" s="501"/>
      <c r="J832" s="501"/>
      <c r="K832" s="501"/>
      <c r="L832" s="501"/>
      <c r="M832" s="501"/>
      <c r="N832" s="501"/>
      <c r="O832" s="501"/>
      <c r="P832" s="501"/>
      <c r="Q832" s="501"/>
      <c r="R832" s="501"/>
      <c r="S832" s="501"/>
      <c r="T832" s="501"/>
      <c r="U832" s="501"/>
      <c r="V832" s="501"/>
      <c r="W832" s="501"/>
      <c r="X832" s="501"/>
      <c r="Y832" s="501"/>
      <c r="Z832" s="501"/>
      <c r="AA832" s="501"/>
      <c r="AB832" s="501"/>
      <c r="AC832" s="501"/>
      <c r="AD832" s="501"/>
      <c r="AE832" s="501"/>
      <c r="AF832" s="501"/>
      <c r="AG832" s="501"/>
      <c r="AH832" s="501"/>
      <c r="AI832" s="501"/>
      <c r="AJ832" s="501"/>
      <c r="AK832" s="501"/>
      <c r="AL832" s="501"/>
      <c r="AM832" s="501"/>
      <c r="AN832" s="501"/>
      <c r="AO832" s="501"/>
      <c r="AP832" s="501"/>
      <c r="AQ832" s="501"/>
      <c r="AR832" s="501"/>
      <c r="AS832" s="501"/>
      <c r="AT832" s="501"/>
    </row>
    <row r="833" spans="1:46" ht="15.75" customHeight="1">
      <c r="A833" s="501"/>
      <c r="B833" s="736"/>
      <c r="C833" s="501"/>
      <c r="D833" s="501"/>
      <c r="E833" s="501"/>
      <c r="F833" s="501"/>
      <c r="G833" s="501"/>
      <c r="H833" s="501"/>
      <c r="I833" s="501"/>
      <c r="J833" s="501"/>
      <c r="K833" s="501"/>
      <c r="L833" s="501"/>
      <c r="M833" s="501"/>
      <c r="N833" s="501"/>
      <c r="O833" s="501"/>
      <c r="P833" s="501"/>
      <c r="Q833" s="501"/>
      <c r="R833" s="501"/>
      <c r="S833" s="501"/>
      <c r="T833" s="501"/>
      <c r="U833" s="501"/>
      <c r="V833" s="501"/>
      <c r="W833" s="501"/>
      <c r="X833" s="501"/>
      <c r="Y833" s="501"/>
      <c r="Z833" s="501"/>
      <c r="AA833" s="501"/>
      <c r="AB833" s="501"/>
      <c r="AC833" s="501"/>
      <c r="AD833" s="501"/>
      <c r="AE833" s="501"/>
      <c r="AF833" s="501"/>
      <c r="AG833" s="501"/>
      <c r="AH833" s="501"/>
      <c r="AI833" s="501"/>
      <c r="AJ833" s="501"/>
      <c r="AK833" s="501"/>
      <c r="AL833" s="501"/>
      <c r="AM833" s="501"/>
      <c r="AN833" s="501"/>
      <c r="AO833" s="501"/>
      <c r="AP833" s="501"/>
      <c r="AQ833" s="501"/>
      <c r="AR833" s="501"/>
      <c r="AS833" s="501"/>
      <c r="AT833" s="501"/>
    </row>
    <row r="834" spans="1:46" ht="15.75" customHeight="1">
      <c r="A834" s="501"/>
      <c r="B834" s="736"/>
      <c r="C834" s="501"/>
      <c r="D834" s="501"/>
      <c r="E834" s="501"/>
      <c r="F834" s="501"/>
      <c r="G834" s="501"/>
      <c r="H834" s="501"/>
      <c r="I834" s="501"/>
      <c r="J834" s="501"/>
      <c r="K834" s="501"/>
      <c r="L834" s="501"/>
      <c r="M834" s="501"/>
      <c r="N834" s="501"/>
      <c r="O834" s="501"/>
      <c r="P834" s="501"/>
      <c r="Q834" s="501"/>
      <c r="R834" s="501"/>
      <c r="S834" s="501"/>
      <c r="T834" s="501"/>
      <c r="U834" s="501"/>
      <c r="V834" s="501"/>
      <c r="W834" s="501"/>
      <c r="X834" s="501"/>
      <c r="Y834" s="501"/>
      <c r="Z834" s="501"/>
      <c r="AA834" s="501"/>
      <c r="AB834" s="501"/>
      <c r="AC834" s="501"/>
      <c r="AD834" s="501"/>
      <c r="AE834" s="501"/>
      <c r="AF834" s="501"/>
      <c r="AG834" s="501"/>
      <c r="AH834" s="501"/>
      <c r="AI834" s="501"/>
      <c r="AJ834" s="501"/>
      <c r="AK834" s="501"/>
      <c r="AL834" s="501"/>
      <c r="AM834" s="501"/>
      <c r="AN834" s="501"/>
      <c r="AO834" s="501"/>
      <c r="AP834" s="501"/>
      <c r="AQ834" s="501"/>
      <c r="AR834" s="501"/>
      <c r="AS834" s="501"/>
      <c r="AT834" s="501"/>
    </row>
    <row r="835" spans="1:46" ht="15.75" customHeight="1">
      <c r="A835" s="501"/>
      <c r="B835" s="736"/>
      <c r="C835" s="501"/>
      <c r="D835" s="501"/>
      <c r="E835" s="501"/>
      <c r="F835" s="501"/>
      <c r="G835" s="501"/>
      <c r="H835" s="501"/>
      <c r="I835" s="501"/>
      <c r="J835" s="501"/>
      <c r="K835" s="501"/>
      <c r="L835" s="501"/>
      <c r="M835" s="501"/>
      <c r="N835" s="501"/>
      <c r="O835" s="501"/>
      <c r="P835" s="501"/>
      <c r="Q835" s="501"/>
      <c r="R835" s="501"/>
      <c r="S835" s="501"/>
      <c r="T835" s="501"/>
      <c r="U835" s="501"/>
      <c r="V835" s="501"/>
      <c r="W835" s="501"/>
      <c r="X835" s="501"/>
      <c r="Y835" s="501"/>
      <c r="Z835" s="501"/>
      <c r="AA835" s="501"/>
      <c r="AB835" s="501"/>
      <c r="AC835" s="501"/>
      <c r="AD835" s="501"/>
      <c r="AE835" s="501"/>
      <c r="AF835" s="501"/>
      <c r="AG835" s="501"/>
      <c r="AH835" s="501"/>
      <c r="AI835" s="501"/>
      <c r="AJ835" s="501"/>
      <c r="AK835" s="501"/>
      <c r="AL835" s="501"/>
      <c r="AM835" s="501"/>
      <c r="AN835" s="501"/>
      <c r="AO835" s="501"/>
      <c r="AP835" s="501"/>
      <c r="AQ835" s="501"/>
      <c r="AR835" s="501"/>
      <c r="AS835" s="501"/>
      <c r="AT835" s="501"/>
    </row>
    <row r="836" spans="1:46" ht="15.75" customHeight="1">
      <c r="A836" s="501"/>
      <c r="B836" s="736"/>
      <c r="C836" s="501"/>
      <c r="D836" s="501"/>
      <c r="E836" s="501"/>
      <c r="F836" s="501"/>
      <c r="G836" s="501"/>
      <c r="H836" s="501"/>
      <c r="I836" s="501"/>
      <c r="J836" s="501"/>
      <c r="K836" s="501"/>
      <c r="L836" s="501"/>
      <c r="M836" s="501"/>
      <c r="N836" s="501"/>
      <c r="O836" s="501"/>
      <c r="P836" s="501"/>
      <c r="Q836" s="501"/>
      <c r="R836" s="501"/>
      <c r="S836" s="501"/>
      <c r="T836" s="501"/>
      <c r="U836" s="501"/>
      <c r="V836" s="501"/>
      <c r="W836" s="501"/>
      <c r="X836" s="501"/>
      <c r="Y836" s="501"/>
      <c r="Z836" s="501"/>
      <c r="AA836" s="501"/>
      <c r="AB836" s="501"/>
      <c r="AC836" s="501"/>
      <c r="AD836" s="501"/>
      <c r="AE836" s="501"/>
      <c r="AF836" s="501"/>
      <c r="AG836" s="501"/>
      <c r="AH836" s="501"/>
      <c r="AI836" s="501"/>
      <c r="AJ836" s="501"/>
      <c r="AK836" s="501"/>
      <c r="AL836" s="501"/>
      <c r="AM836" s="501"/>
      <c r="AN836" s="501"/>
      <c r="AO836" s="501"/>
      <c r="AP836" s="501"/>
      <c r="AQ836" s="501"/>
      <c r="AR836" s="501"/>
      <c r="AS836" s="501"/>
      <c r="AT836" s="501"/>
    </row>
    <row r="837" spans="1:46" ht="15.75" customHeight="1">
      <c r="A837" s="501"/>
      <c r="B837" s="736"/>
      <c r="C837" s="501"/>
      <c r="D837" s="501"/>
      <c r="E837" s="501"/>
      <c r="F837" s="501"/>
      <c r="G837" s="501"/>
      <c r="H837" s="501"/>
      <c r="I837" s="501"/>
      <c r="J837" s="501"/>
      <c r="K837" s="501"/>
      <c r="L837" s="501"/>
      <c r="M837" s="501"/>
      <c r="N837" s="501"/>
      <c r="O837" s="501"/>
      <c r="P837" s="501"/>
      <c r="Q837" s="501"/>
      <c r="R837" s="501"/>
      <c r="S837" s="501"/>
      <c r="T837" s="501"/>
      <c r="U837" s="501"/>
      <c r="V837" s="501"/>
      <c r="W837" s="501"/>
      <c r="X837" s="501"/>
      <c r="Y837" s="501"/>
      <c r="Z837" s="501"/>
      <c r="AA837" s="501"/>
      <c r="AB837" s="501"/>
      <c r="AC837" s="501"/>
      <c r="AD837" s="501"/>
      <c r="AE837" s="501"/>
      <c r="AF837" s="501"/>
      <c r="AG837" s="501"/>
      <c r="AH837" s="501"/>
      <c r="AI837" s="501"/>
      <c r="AJ837" s="501"/>
      <c r="AK837" s="501"/>
      <c r="AL837" s="501"/>
      <c r="AM837" s="501"/>
      <c r="AN837" s="501"/>
      <c r="AO837" s="501"/>
      <c r="AP837" s="501"/>
      <c r="AQ837" s="501"/>
      <c r="AR837" s="501"/>
      <c r="AS837" s="501"/>
      <c r="AT837" s="501"/>
    </row>
    <row r="838" spans="1:46" ht="15.75" customHeight="1">
      <c r="A838" s="501"/>
      <c r="B838" s="736"/>
      <c r="C838" s="501"/>
      <c r="D838" s="501"/>
      <c r="E838" s="501"/>
      <c r="F838" s="501"/>
      <c r="G838" s="501"/>
      <c r="H838" s="501"/>
      <c r="I838" s="501"/>
      <c r="J838" s="501"/>
      <c r="K838" s="501"/>
      <c r="L838" s="501"/>
      <c r="M838" s="501"/>
      <c r="N838" s="501"/>
      <c r="O838" s="501"/>
      <c r="P838" s="501"/>
      <c r="Q838" s="501"/>
      <c r="R838" s="501"/>
      <c r="S838" s="501"/>
      <c r="T838" s="501"/>
      <c r="U838" s="501"/>
      <c r="V838" s="501"/>
      <c r="W838" s="501"/>
      <c r="X838" s="501"/>
      <c r="Y838" s="501"/>
      <c r="Z838" s="501"/>
      <c r="AA838" s="501"/>
      <c r="AB838" s="501"/>
      <c r="AC838" s="501"/>
      <c r="AD838" s="501"/>
      <c r="AE838" s="501"/>
      <c r="AF838" s="501"/>
      <c r="AG838" s="501"/>
      <c r="AH838" s="501"/>
      <c r="AI838" s="501"/>
      <c r="AJ838" s="501"/>
      <c r="AK838" s="501"/>
      <c r="AL838" s="501"/>
      <c r="AM838" s="501"/>
      <c r="AN838" s="501"/>
      <c r="AO838" s="501"/>
      <c r="AP838" s="501"/>
      <c r="AQ838" s="501"/>
      <c r="AR838" s="501"/>
      <c r="AS838" s="501"/>
      <c r="AT838" s="501"/>
    </row>
    <row r="839" spans="1:46" ht="15.75" customHeight="1">
      <c r="A839" s="501"/>
      <c r="B839" s="736"/>
      <c r="C839" s="501"/>
      <c r="D839" s="501"/>
      <c r="E839" s="501"/>
      <c r="F839" s="501"/>
      <c r="G839" s="501"/>
      <c r="H839" s="501"/>
      <c r="I839" s="501"/>
      <c r="J839" s="501"/>
      <c r="K839" s="501"/>
      <c r="L839" s="501"/>
      <c r="M839" s="501"/>
      <c r="N839" s="501"/>
      <c r="O839" s="501"/>
      <c r="P839" s="501"/>
      <c r="Q839" s="501"/>
      <c r="R839" s="501"/>
      <c r="S839" s="501"/>
      <c r="T839" s="501"/>
      <c r="U839" s="501"/>
      <c r="V839" s="501"/>
      <c r="W839" s="501"/>
      <c r="X839" s="501"/>
      <c r="Y839" s="501"/>
      <c r="Z839" s="501"/>
      <c r="AA839" s="501"/>
      <c r="AB839" s="501"/>
      <c r="AC839" s="501"/>
      <c r="AD839" s="501"/>
      <c r="AE839" s="501"/>
      <c r="AF839" s="501"/>
      <c r="AG839" s="501"/>
      <c r="AH839" s="501"/>
      <c r="AI839" s="501"/>
      <c r="AJ839" s="501"/>
      <c r="AK839" s="501"/>
      <c r="AL839" s="501"/>
      <c r="AM839" s="501"/>
      <c r="AN839" s="501"/>
      <c r="AO839" s="501"/>
      <c r="AP839" s="501"/>
      <c r="AQ839" s="501"/>
      <c r="AR839" s="501"/>
      <c r="AS839" s="501"/>
      <c r="AT839" s="501"/>
    </row>
    <row r="840" spans="1:46" ht="15.75" customHeight="1">
      <c r="A840" s="501"/>
      <c r="B840" s="736"/>
      <c r="C840" s="501"/>
      <c r="D840" s="501"/>
      <c r="E840" s="501"/>
      <c r="F840" s="501"/>
      <c r="G840" s="501"/>
      <c r="H840" s="501"/>
      <c r="I840" s="501"/>
      <c r="J840" s="501"/>
      <c r="K840" s="501"/>
      <c r="L840" s="501"/>
      <c r="M840" s="501"/>
      <c r="N840" s="501"/>
      <c r="O840" s="501"/>
      <c r="P840" s="501"/>
      <c r="Q840" s="501"/>
      <c r="R840" s="501"/>
      <c r="S840" s="501"/>
      <c r="T840" s="501"/>
      <c r="U840" s="501"/>
      <c r="V840" s="501"/>
      <c r="W840" s="501"/>
      <c r="X840" s="501"/>
      <c r="Y840" s="501"/>
      <c r="Z840" s="501"/>
      <c r="AA840" s="501"/>
      <c r="AB840" s="501"/>
      <c r="AC840" s="501"/>
      <c r="AD840" s="501"/>
      <c r="AE840" s="501"/>
      <c r="AF840" s="501"/>
      <c r="AG840" s="501"/>
      <c r="AH840" s="501"/>
      <c r="AI840" s="501"/>
      <c r="AJ840" s="501"/>
      <c r="AK840" s="501"/>
      <c r="AL840" s="501"/>
      <c r="AM840" s="501"/>
      <c r="AN840" s="501"/>
      <c r="AO840" s="501"/>
      <c r="AP840" s="501"/>
      <c r="AQ840" s="501"/>
      <c r="AR840" s="501"/>
      <c r="AS840" s="501"/>
      <c r="AT840" s="501"/>
    </row>
    <row r="841" spans="1:46" ht="15.75" customHeight="1">
      <c r="A841" s="501"/>
      <c r="B841" s="736"/>
      <c r="C841" s="501"/>
      <c r="D841" s="501"/>
      <c r="E841" s="501"/>
      <c r="F841" s="501"/>
      <c r="G841" s="501"/>
      <c r="H841" s="501"/>
      <c r="I841" s="501"/>
      <c r="J841" s="501"/>
      <c r="K841" s="501"/>
      <c r="L841" s="501"/>
      <c r="M841" s="501"/>
      <c r="N841" s="501"/>
      <c r="O841" s="501"/>
      <c r="P841" s="501"/>
      <c r="Q841" s="501"/>
      <c r="R841" s="501"/>
      <c r="S841" s="501"/>
      <c r="T841" s="501"/>
      <c r="U841" s="501"/>
      <c r="V841" s="501"/>
      <c r="W841" s="501"/>
      <c r="X841" s="501"/>
      <c r="Y841" s="501"/>
      <c r="Z841" s="501"/>
      <c r="AA841" s="501"/>
      <c r="AB841" s="501"/>
      <c r="AC841" s="501"/>
      <c r="AD841" s="501"/>
      <c r="AE841" s="501"/>
      <c r="AF841" s="501"/>
      <c r="AG841" s="501"/>
      <c r="AH841" s="501"/>
      <c r="AI841" s="501"/>
      <c r="AJ841" s="501"/>
      <c r="AK841" s="501"/>
      <c r="AL841" s="501"/>
      <c r="AM841" s="501"/>
      <c r="AN841" s="501"/>
      <c r="AO841" s="501"/>
      <c r="AP841" s="501"/>
      <c r="AQ841" s="501"/>
      <c r="AR841" s="501"/>
      <c r="AS841" s="501"/>
      <c r="AT841" s="501"/>
    </row>
    <row r="842" spans="1:46" ht="15.75" customHeight="1">
      <c r="A842" s="501"/>
      <c r="B842" s="736"/>
      <c r="C842" s="501"/>
      <c r="D842" s="501"/>
      <c r="E842" s="501"/>
      <c r="F842" s="501"/>
      <c r="G842" s="501"/>
      <c r="H842" s="501"/>
      <c r="I842" s="501"/>
      <c r="J842" s="501"/>
      <c r="K842" s="501"/>
      <c r="L842" s="501"/>
      <c r="M842" s="501"/>
      <c r="N842" s="501"/>
      <c r="O842" s="501"/>
      <c r="P842" s="501"/>
      <c r="Q842" s="501"/>
      <c r="R842" s="501"/>
      <c r="S842" s="501"/>
      <c r="T842" s="501"/>
      <c r="U842" s="501"/>
      <c r="V842" s="501"/>
      <c r="W842" s="501"/>
      <c r="X842" s="501"/>
      <c r="Y842" s="501"/>
      <c r="Z842" s="501"/>
      <c r="AA842" s="501"/>
      <c r="AB842" s="501"/>
      <c r="AC842" s="501"/>
      <c r="AD842" s="501"/>
      <c r="AE842" s="501"/>
      <c r="AF842" s="501"/>
      <c r="AG842" s="501"/>
      <c r="AH842" s="501"/>
      <c r="AI842" s="501"/>
      <c r="AJ842" s="501"/>
      <c r="AK842" s="501"/>
      <c r="AL842" s="501"/>
      <c r="AM842" s="501"/>
      <c r="AN842" s="501"/>
      <c r="AO842" s="501"/>
      <c r="AP842" s="501"/>
      <c r="AQ842" s="501"/>
      <c r="AR842" s="501"/>
      <c r="AS842" s="501"/>
      <c r="AT842" s="501"/>
    </row>
    <row r="843" spans="1:46" ht="15.75" customHeight="1">
      <c r="A843" s="501"/>
      <c r="B843" s="736"/>
      <c r="C843" s="501"/>
      <c r="D843" s="501"/>
      <c r="E843" s="501"/>
      <c r="F843" s="501"/>
      <c r="G843" s="501"/>
      <c r="H843" s="501"/>
      <c r="I843" s="501"/>
      <c r="J843" s="501"/>
      <c r="K843" s="501"/>
      <c r="L843" s="501"/>
      <c r="M843" s="501"/>
      <c r="N843" s="501"/>
      <c r="O843" s="501"/>
      <c r="P843" s="501"/>
      <c r="Q843" s="501"/>
      <c r="R843" s="501"/>
      <c r="S843" s="501"/>
      <c r="T843" s="501"/>
      <c r="U843" s="501"/>
      <c r="V843" s="501"/>
      <c r="W843" s="501"/>
      <c r="X843" s="501"/>
      <c r="Y843" s="501"/>
      <c r="Z843" s="501"/>
      <c r="AA843" s="501"/>
      <c r="AB843" s="501"/>
      <c r="AC843" s="501"/>
      <c r="AD843" s="501"/>
      <c r="AE843" s="501"/>
      <c r="AF843" s="501"/>
      <c r="AG843" s="501"/>
      <c r="AH843" s="501"/>
      <c r="AI843" s="501"/>
      <c r="AJ843" s="501"/>
      <c r="AK843" s="501"/>
      <c r="AL843" s="501"/>
      <c r="AM843" s="501"/>
      <c r="AN843" s="501"/>
      <c r="AO843" s="501"/>
      <c r="AP843" s="501"/>
      <c r="AQ843" s="501"/>
      <c r="AR843" s="501"/>
      <c r="AS843" s="501"/>
      <c r="AT843" s="501"/>
    </row>
    <row r="844" spans="1:46" ht="15.75" customHeight="1">
      <c r="A844" s="501"/>
      <c r="B844" s="736"/>
      <c r="C844" s="501"/>
      <c r="D844" s="501"/>
      <c r="E844" s="501"/>
      <c r="F844" s="501"/>
      <c r="G844" s="501"/>
      <c r="H844" s="501"/>
      <c r="I844" s="501"/>
      <c r="J844" s="501"/>
      <c r="K844" s="501"/>
      <c r="L844" s="501"/>
      <c r="M844" s="501"/>
      <c r="N844" s="501"/>
      <c r="O844" s="501"/>
      <c r="P844" s="501"/>
      <c r="Q844" s="501"/>
      <c r="R844" s="501"/>
      <c r="S844" s="501"/>
      <c r="T844" s="501"/>
      <c r="U844" s="501"/>
      <c r="V844" s="501"/>
      <c r="W844" s="501"/>
      <c r="X844" s="501"/>
      <c r="Y844" s="501"/>
      <c r="Z844" s="501"/>
      <c r="AA844" s="501"/>
      <c r="AB844" s="501"/>
      <c r="AC844" s="501"/>
      <c r="AD844" s="501"/>
      <c r="AE844" s="501"/>
      <c r="AF844" s="501"/>
      <c r="AG844" s="501"/>
      <c r="AH844" s="501"/>
      <c r="AI844" s="501"/>
      <c r="AJ844" s="501"/>
      <c r="AK844" s="501"/>
      <c r="AL844" s="501"/>
      <c r="AM844" s="501"/>
      <c r="AN844" s="501"/>
      <c r="AO844" s="501"/>
      <c r="AP844" s="501"/>
      <c r="AQ844" s="501"/>
      <c r="AR844" s="501"/>
      <c r="AS844" s="501"/>
      <c r="AT844" s="501"/>
    </row>
    <row r="845" spans="1:46" ht="15.75" customHeight="1">
      <c r="A845" s="501"/>
      <c r="B845" s="736"/>
      <c r="C845" s="501"/>
      <c r="D845" s="501"/>
      <c r="E845" s="501"/>
      <c r="F845" s="501"/>
      <c r="G845" s="501"/>
      <c r="H845" s="501"/>
      <c r="I845" s="501"/>
      <c r="J845" s="501"/>
      <c r="K845" s="501"/>
      <c r="L845" s="501"/>
      <c r="M845" s="501"/>
      <c r="N845" s="501"/>
      <c r="O845" s="501"/>
      <c r="P845" s="501"/>
      <c r="Q845" s="501"/>
      <c r="R845" s="501"/>
      <c r="S845" s="501"/>
      <c r="T845" s="501"/>
      <c r="U845" s="501"/>
      <c r="V845" s="501"/>
      <c r="W845" s="501"/>
      <c r="X845" s="501"/>
      <c r="Y845" s="501"/>
      <c r="Z845" s="501"/>
      <c r="AA845" s="501"/>
      <c r="AB845" s="501"/>
      <c r="AC845" s="501"/>
      <c r="AD845" s="501"/>
      <c r="AE845" s="501"/>
      <c r="AF845" s="501"/>
      <c r="AG845" s="501"/>
      <c r="AH845" s="501"/>
      <c r="AI845" s="501"/>
      <c r="AJ845" s="501"/>
      <c r="AK845" s="501"/>
      <c r="AL845" s="501"/>
      <c r="AM845" s="501"/>
      <c r="AN845" s="501"/>
      <c r="AO845" s="501"/>
      <c r="AP845" s="501"/>
      <c r="AQ845" s="501"/>
      <c r="AR845" s="501"/>
      <c r="AS845" s="501"/>
      <c r="AT845" s="501"/>
    </row>
    <row r="846" spans="1:46" ht="15.75" customHeight="1">
      <c r="A846" s="501"/>
      <c r="B846" s="736"/>
      <c r="C846" s="501"/>
      <c r="D846" s="501"/>
      <c r="E846" s="501"/>
      <c r="F846" s="501"/>
      <c r="G846" s="501"/>
      <c r="H846" s="501"/>
      <c r="I846" s="501"/>
      <c r="J846" s="501"/>
      <c r="K846" s="501"/>
      <c r="L846" s="501"/>
      <c r="M846" s="501"/>
      <c r="N846" s="501"/>
      <c r="O846" s="501"/>
      <c r="P846" s="501"/>
      <c r="Q846" s="501"/>
      <c r="R846" s="501"/>
      <c r="S846" s="501"/>
      <c r="T846" s="501"/>
      <c r="U846" s="501"/>
      <c r="V846" s="501"/>
      <c r="W846" s="501"/>
      <c r="X846" s="501"/>
      <c r="Y846" s="501"/>
      <c r="Z846" s="501"/>
      <c r="AA846" s="501"/>
      <c r="AB846" s="501"/>
      <c r="AC846" s="501"/>
      <c r="AD846" s="501"/>
      <c r="AE846" s="501"/>
      <c r="AF846" s="501"/>
      <c r="AG846" s="501"/>
      <c r="AH846" s="501"/>
      <c r="AI846" s="501"/>
      <c r="AJ846" s="501"/>
      <c r="AK846" s="501"/>
      <c r="AL846" s="501"/>
      <c r="AM846" s="501"/>
      <c r="AN846" s="501"/>
      <c r="AO846" s="501"/>
      <c r="AP846" s="501"/>
      <c r="AQ846" s="501"/>
      <c r="AR846" s="501"/>
      <c r="AS846" s="501"/>
      <c r="AT846" s="501"/>
    </row>
    <row r="847" spans="1:46" ht="15.75" customHeight="1">
      <c r="A847" s="501"/>
      <c r="B847" s="736"/>
      <c r="C847" s="501"/>
      <c r="D847" s="501"/>
      <c r="E847" s="501"/>
      <c r="F847" s="501"/>
      <c r="G847" s="501"/>
      <c r="H847" s="501"/>
      <c r="I847" s="501"/>
      <c r="J847" s="501"/>
      <c r="K847" s="501"/>
      <c r="L847" s="501"/>
      <c r="M847" s="501"/>
      <c r="N847" s="501"/>
      <c r="O847" s="501"/>
      <c r="P847" s="501"/>
      <c r="Q847" s="501"/>
      <c r="R847" s="501"/>
      <c r="S847" s="501"/>
      <c r="T847" s="501"/>
      <c r="U847" s="501"/>
      <c r="V847" s="501"/>
      <c r="W847" s="501"/>
      <c r="X847" s="501"/>
      <c r="Y847" s="501"/>
      <c r="Z847" s="501"/>
      <c r="AA847" s="501"/>
      <c r="AB847" s="501"/>
      <c r="AC847" s="501"/>
      <c r="AD847" s="501"/>
      <c r="AE847" s="501"/>
      <c r="AF847" s="501"/>
      <c r="AG847" s="501"/>
      <c r="AH847" s="501"/>
      <c r="AI847" s="501"/>
      <c r="AJ847" s="501"/>
      <c r="AK847" s="501"/>
      <c r="AL847" s="501"/>
      <c r="AM847" s="501"/>
      <c r="AN847" s="501"/>
      <c r="AO847" s="501"/>
      <c r="AP847" s="501"/>
      <c r="AQ847" s="501"/>
      <c r="AR847" s="501"/>
      <c r="AS847" s="501"/>
      <c r="AT847" s="501"/>
    </row>
    <row r="848" spans="1:46" ht="15.75" customHeight="1">
      <c r="A848" s="501"/>
      <c r="B848" s="736"/>
      <c r="C848" s="501"/>
      <c r="D848" s="501"/>
      <c r="E848" s="501"/>
      <c r="F848" s="501"/>
      <c r="G848" s="501"/>
      <c r="H848" s="501"/>
      <c r="I848" s="501"/>
      <c r="J848" s="501"/>
      <c r="K848" s="501"/>
      <c r="L848" s="501"/>
      <c r="M848" s="501"/>
      <c r="N848" s="501"/>
      <c r="O848" s="501"/>
      <c r="P848" s="501"/>
      <c r="Q848" s="501"/>
      <c r="R848" s="501"/>
      <c r="S848" s="501"/>
      <c r="T848" s="501"/>
      <c r="U848" s="501"/>
      <c r="V848" s="501"/>
      <c r="W848" s="501"/>
      <c r="X848" s="501"/>
      <c r="Y848" s="501"/>
      <c r="Z848" s="501"/>
      <c r="AA848" s="501"/>
      <c r="AB848" s="501"/>
      <c r="AC848" s="501"/>
      <c r="AD848" s="501"/>
      <c r="AE848" s="501"/>
      <c r="AF848" s="501"/>
      <c r="AG848" s="501"/>
      <c r="AH848" s="501"/>
      <c r="AI848" s="501"/>
      <c r="AJ848" s="501"/>
      <c r="AK848" s="501"/>
      <c r="AL848" s="501"/>
      <c r="AM848" s="501"/>
      <c r="AN848" s="501"/>
      <c r="AO848" s="501"/>
      <c r="AP848" s="501"/>
      <c r="AQ848" s="501"/>
      <c r="AR848" s="501"/>
      <c r="AS848" s="501"/>
      <c r="AT848" s="501"/>
    </row>
    <row r="849" spans="1:46" ht="15.75" customHeight="1">
      <c r="A849" s="501"/>
      <c r="B849" s="736"/>
      <c r="C849" s="501"/>
      <c r="D849" s="501"/>
      <c r="E849" s="501"/>
      <c r="F849" s="501"/>
      <c r="G849" s="501"/>
      <c r="H849" s="501"/>
      <c r="I849" s="501"/>
      <c r="J849" s="501"/>
      <c r="K849" s="501"/>
      <c r="L849" s="501"/>
      <c r="M849" s="501"/>
      <c r="N849" s="501"/>
      <c r="O849" s="501"/>
      <c r="P849" s="501"/>
      <c r="Q849" s="501"/>
      <c r="R849" s="501"/>
      <c r="S849" s="501"/>
      <c r="T849" s="501"/>
      <c r="U849" s="501"/>
      <c r="V849" s="501"/>
      <c r="W849" s="501"/>
      <c r="X849" s="501"/>
      <c r="Y849" s="501"/>
      <c r="Z849" s="501"/>
      <c r="AA849" s="501"/>
      <c r="AB849" s="501"/>
      <c r="AC849" s="501"/>
      <c r="AD849" s="501"/>
      <c r="AE849" s="501"/>
      <c r="AF849" s="501"/>
      <c r="AG849" s="501"/>
      <c r="AH849" s="501"/>
      <c r="AI849" s="501"/>
      <c r="AJ849" s="501"/>
      <c r="AK849" s="501"/>
      <c r="AL849" s="501"/>
      <c r="AM849" s="501"/>
      <c r="AN849" s="501"/>
      <c r="AO849" s="501"/>
      <c r="AP849" s="501"/>
      <c r="AQ849" s="501"/>
      <c r="AR849" s="501"/>
      <c r="AS849" s="501"/>
      <c r="AT849" s="501"/>
    </row>
    <row r="850" spans="1:46" ht="15.75" customHeight="1">
      <c r="A850" s="501"/>
      <c r="B850" s="736"/>
      <c r="C850" s="501"/>
      <c r="D850" s="501"/>
      <c r="E850" s="501"/>
      <c r="F850" s="501"/>
      <c r="G850" s="501"/>
      <c r="H850" s="501"/>
      <c r="I850" s="501"/>
      <c r="J850" s="501"/>
      <c r="K850" s="501"/>
      <c r="L850" s="501"/>
      <c r="M850" s="501"/>
      <c r="N850" s="501"/>
      <c r="O850" s="501"/>
      <c r="P850" s="501"/>
      <c r="Q850" s="501"/>
      <c r="R850" s="501"/>
      <c r="S850" s="501"/>
      <c r="T850" s="501"/>
      <c r="U850" s="501"/>
      <c r="V850" s="501"/>
      <c r="W850" s="501"/>
      <c r="X850" s="501"/>
      <c r="Y850" s="501"/>
      <c r="Z850" s="501"/>
      <c r="AA850" s="501"/>
      <c r="AB850" s="501"/>
      <c r="AC850" s="501"/>
      <c r="AD850" s="501"/>
      <c r="AE850" s="501"/>
      <c r="AF850" s="501"/>
      <c r="AG850" s="501"/>
      <c r="AH850" s="501"/>
      <c r="AI850" s="501"/>
      <c r="AJ850" s="501"/>
      <c r="AK850" s="501"/>
      <c r="AL850" s="501"/>
      <c r="AM850" s="501"/>
      <c r="AN850" s="501"/>
      <c r="AO850" s="501"/>
      <c r="AP850" s="501"/>
      <c r="AQ850" s="501"/>
      <c r="AR850" s="501"/>
      <c r="AS850" s="501"/>
      <c r="AT850" s="501"/>
    </row>
    <row r="851" spans="1:46" ht="15.75" customHeight="1">
      <c r="A851" s="501"/>
      <c r="B851" s="736"/>
      <c r="C851" s="501"/>
      <c r="D851" s="501"/>
      <c r="E851" s="501"/>
      <c r="F851" s="501"/>
      <c r="G851" s="501"/>
      <c r="H851" s="501"/>
      <c r="I851" s="501"/>
      <c r="J851" s="501"/>
      <c r="K851" s="501"/>
      <c r="L851" s="501"/>
      <c r="M851" s="501"/>
      <c r="N851" s="501"/>
      <c r="O851" s="501"/>
      <c r="P851" s="501"/>
      <c r="Q851" s="501"/>
      <c r="R851" s="501"/>
      <c r="S851" s="501"/>
      <c r="T851" s="501"/>
      <c r="U851" s="501"/>
      <c r="V851" s="501"/>
      <c r="W851" s="501"/>
      <c r="X851" s="501"/>
      <c r="Y851" s="501"/>
      <c r="Z851" s="501"/>
      <c r="AA851" s="501"/>
      <c r="AB851" s="501"/>
      <c r="AC851" s="501"/>
      <c r="AD851" s="501"/>
      <c r="AE851" s="501"/>
      <c r="AF851" s="501"/>
      <c r="AG851" s="501"/>
      <c r="AH851" s="501"/>
      <c r="AI851" s="501"/>
      <c r="AJ851" s="501"/>
      <c r="AK851" s="501"/>
      <c r="AL851" s="501"/>
      <c r="AM851" s="501"/>
      <c r="AN851" s="501"/>
      <c r="AO851" s="501"/>
      <c r="AP851" s="501"/>
      <c r="AQ851" s="501"/>
      <c r="AR851" s="501"/>
      <c r="AS851" s="501"/>
      <c r="AT851" s="501"/>
    </row>
    <row r="852" spans="1:46" ht="15.75" customHeight="1">
      <c r="A852" s="501"/>
      <c r="B852" s="736"/>
      <c r="C852" s="501"/>
      <c r="D852" s="501"/>
      <c r="E852" s="501"/>
      <c r="F852" s="501"/>
      <c r="G852" s="501"/>
      <c r="H852" s="501"/>
      <c r="I852" s="501"/>
      <c r="J852" s="501"/>
      <c r="K852" s="501"/>
      <c r="L852" s="501"/>
      <c r="M852" s="501"/>
      <c r="N852" s="501"/>
      <c r="O852" s="501"/>
      <c r="P852" s="501"/>
      <c r="Q852" s="501"/>
      <c r="R852" s="501"/>
      <c r="S852" s="501"/>
      <c r="T852" s="501"/>
      <c r="U852" s="501"/>
      <c r="V852" s="501"/>
      <c r="W852" s="501"/>
      <c r="X852" s="501"/>
      <c r="Y852" s="501"/>
      <c r="Z852" s="501"/>
      <c r="AA852" s="501"/>
      <c r="AB852" s="501"/>
      <c r="AC852" s="501"/>
      <c r="AD852" s="501"/>
      <c r="AE852" s="501"/>
      <c r="AF852" s="501"/>
      <c r="AG852" s="501"/>
      <c r="AH852" s="501"/>
      <c r="AI852" s="501"/>
      <c r="AJ852" s="501"/>
      <c r="AK852" s="501"/>
      <c r="AL852" s="501"/>
      <c r="AM852" s="501"/>
      <c r="AN852" s="501"/>
      <c r="AO852" s="501"/>
      <c r="AP852" s="501"/>
      <c r="AQ852" s="501"/>
      <c r="AR852" s="501"/>
      <c r="AS852" s="501"/>
      <c r="AT852" s="501"/>
    </row>
    <row r="853" spans="1:46" ht="15.75" customHeight="1">
      <c r="A853" s="501"/>
      <c r="B853" s="736"/>
      <c r="C853" s="501"/>
      <c r="D853" s="501"/>
      <c r="E853" s="501"/>
      <c r="F853" s="501"/>
      <c r="G853" s="501"/>
      <c r="H853" s="501"/>
      <c r="I853" s="501"/>
      <c r="J853" s="501"/>
      <c r="K853" s="501"/>
      <c r="L853" s="501"/>
      <c r="M853" s="501"/>
      <c r="N853" s="501"/>
      <c r="O853" s="501"/>
      <c r="P853" s="501"/>
      <c r="Q853" s="501"/>
      <c r="R853" s="501"/>
      <c r="S853" s="501"/>
      <c r="T853" s="501"/>
      <c r="U853" s="501"/>
      <c r="V853" s="501"/>
      <c r="W853" s="501"/>
      <c r="X853" s="501"/>
      <c r="Y853" s="501"/>
      <c r="Z853" s="501"/>
      <c r="AA853" s="501"/>
      <c r="AB853" s="501"/>
      <c r="AC853" s="501"/>
      <c r="AD853" s="501"/>
      <c r="AE853" s="501"/>
      <c r="AF853" s="501"/>
      <c r="AG853" s="501"/>
      <c r="AH853" s="501"/>
      <c r="AI853" s="501"/>
      <c r="AJ853" s="501"/>
      <c r="AK853" s="501"/>
      <c r="AL853" s="501"/>
      <c r="AM853" s="501"/>
      <c r="AN853" s="501"/>
      <c r="AO853" s="501"/>
      <c r="AP853" s="501"/>
      <c r="AQ853" s="501"/>
      <c r="AR853" s="501"/>
      <c r="AS853" s="501"/>
      <c r="AT853" s="501"/>
    </row>
    <row r="854" spans="1:46" ht="15.75" customHeight="1">
      <c r="A854" s="501"/>
      <c r="B854" s="736"/>
      <c r="C854" s="501"/>
      <c r="D854" s="501"/>
      <c r="E854" s="501"/>
      <c r="F854" s="501"/>
      <c r="G854" s="501"/>
      <c r="H854" s="501"/>
      <c r="I854" s="501"/>
      <c r="J854" s="501"/>
      <c r="K854" s="501"/>
      <c r="L854" s="501"/>
      <c r="M854" s="501"/>
      <c r="N854" s="501"/>
      <c r="O854" s="501"/>
      <c r="P854" s="501"/>
      <c r="Q854" s="501"/>
      <c r="R854" s="501"/>
      <c r="S854" s="501"/>
      <c r="T854" s="501"/>
      <c r="U854" s="501"/>
      <c r="V854" s="501"/>
      <c r="W854" s="501"/>
      <c r="X854" s="501"/>
      <c r="Y854" s="501"/>
      <c r="Z854" s="501"/>
      <c r="AA854" s="501"/>
      <c r="AB854" s="501"/>
      <c r="AC854" s="501"/>
      <c r="AD854" s="501"/>
      <c r="AE854" s="501"/>
      <c r="AF854" s="501"/>
      <c r="AG854" s="501"/>
      <c r="AH854" s="501"/>
      <c r="AI854" s="501"/>
      <c r="AJ854" s="501"/>
      <c r="AK854" s="501"/>
      <c r="AL854" s="501"/>
      <c r="AM854" s="501"/>
      <c r="AN854" s="501"/>
      <c r="AO854" s="501"/>
      <c r="AP854" s="501"/>
      <c r="AQ854" s="501"/>
      <c r="AR854" s="501"/>
      <c r="AS854" s="501"/>
      <c r="AT854" s="501"/>
    </row>
    <row r="855" spans="1:46" ht="15.75" customHeight="1">
      <c r="A855" s="501"/>
      <c r="B855" s="736"/>
      <c r="C855" s="501"/>
      <c r="D855" s="501"/>
      <c r="E855" s="501"/>
      <c r="F855" s="501"/>
      <c r="G855" s="501"/>
      <c r="H855" s="501"/>
      <c r="I855" s="501"/>
      <c r="J855" s="501"/>
      <c r="K855" s="501"/>
      <c r="L855" s="501"/>
      <c r="M855" s="501"/>
      <c r="N855" s="501"/>
      <c r="O855" s="501"/>
      <c r="P855" s="501"/>
      <c r="Q855" s="501"/>
      <c r="R855" s="501"/>
      <c r="S855" s="501"/>
      <c r="T855" s="501"/>
      <c r="U855" s="501"/>
      <c r="V855" s="501"/>
      <c r="W855" s="501"/>
      <c r="X855" s="501"/>
      <c r="Y855" s="501"/>
      <c r="Z855" s="501"/>
      <c r="AA855" s="501"/>
      <c r="AB855" s="501"/>
      <c r="AC855" s="501"/>
      <c r="AD855" s="501"/>
      <c r="AE855" s="501"/>
      <c r="AF855" s="501"/>
      <c r="AG855" s="501"/>
      <c r="AH855" s="501"/>
      <c r="AI855" s="501"/>
      <c r="AJ855" s="501"/>
      <c r="AK855" s="501"/>
      <c r="AL855" s="501"/>
      <c r="AM855" s="501"/>
      <c r="AN855" s="501"/>
      <c r="AO855" s="501"/>
      <c r="AP855" s="501"/>
      <c r="AQ855" s="501"/>
      <c r="AR855" s="501"/>
      <c r="AS855" s="501"/>
      <c r="AT855" s="501"/>
    </row>
    <row r="856" spans="1:46" ht="15.75" customHeight="1">
      <c r="A856" s="501"/>
      <c r="B856" s="736"/>
      <c r="C856" s="501"/>
      <c r="D856" s="501"/>
      <c r="E856" s="501"/>
      <c r="F856" s="501"/>
      <c r="G856" s="501"/>
      <c r="H856" s="501"/>
      <c r="I856" s="501"/>
      <c r="J856" s="501"/>
      <c r="K856" s="501"/>
      <c r="L856" s="501"/>
      <c r="M856" s="501"/>
      <c r="N856" s="501"/>
      <c r="O856" s="501"/>
      <c r="P856" s="501"/>
      <c r="Q856" s="501"/>
      <c r="R856" s="501"/>
      <c r="S856" s="501"/>
      <c r="T856" s="501"/>
      <c r="U856" s="501"/>
      <c r="V856" s="501"/>
      <c r="W856" s="501"/>
      <c r="X856" s="501"/>
      <c r="Y856" s="501"/>
      <c r="Z856" s="501"/>
      <c r="AA856" s="501"/>
      <c r="AB856" s="501"/>
      <c r="AC856" s="501"/>
      <c r="AD856" s="501"/>
      <c r="AE856" s="501"/>
      <c r="AF856" s="501"/>
      <c r="AG856" s="501"/>
      <c r="AH856" s="501"/>
      <c r="AI856" s="501"/>
      <c r="AJ856" s="501"/>
      <c r="AK856" s="501"/>
      <c r="AL856" s="501"/>
      <c r="AM856" s="501"/>
      <c r="AN856" s="501"/>
      <c r="AO856" s="501"/>
      <c r="AP856" s="501"/>
      <c r="AQ856" s="501"/>
      <c r="AR856" s="501"/>
      <c r="AS856" s="501"/>
      <c r="AT856" s="501"/>
    </row>
    <row r="857" spans="1:46" ht="15.75" customHeight="1">
      <c r="A857" s="501"/>
      <c r="B857" s="736"/>
      <c r="C857" s="501"/>
      <c r="D857" s="501"/>
      <c r="E857" s="501"/>
      <c r="F857" s="501"/>
      <c r="G857" s="501"/>
      <c r="H857" s="501"/>
      <c r="I857" s="501"/>
      <c r="J857" s="501"/>
      <c r="K857" s="501"/>
      <c r="L857" s="501"/>
      <c r="M857" s="501"/>
      <c r="N857" s="501"/>
      <c r="O857" s="501"/>
      <c r="P857" s="501"/>
      <c r="Q857" s="501"/>
      <c r="R857" s="501"/>
      <c r="S857" s="501"/>
      <c r="T857" s="501"/>
      <c r="U857" s="501"/>
      <c r="V857" s="501"/>
      <c r="W857" s="501"/>
      <c r="X857" s="501"/>
      <c r="Y857" s="501"/>
      <c r="Z857" s="501"/>
      <c r="AA857" s="501"/>
      <c r="AB857" s="501"/>
      <c r="AC857" s="501"/>
      <c r="AD857" s="501"/>
      <c r="AE857" s="501"/>
      <c r="AF857" s="501"/>
      <c r="AG857" s="501"/>
      <c r="AH857" s="501"/>
      <c r="AI857" s="501"/>
      <c r="AJ857" s="501"/>
      <c r="AK857" s="501"/>
      <c r="AL857" s="501"/>
      <c r="AM857" s="501"/>
      <c r="AN857" s="501"/>
      <c r="AO857" s="501"/>
      <c r="AP857" s="501"/>
      <c r="AQ857" s="501"/>
      <c r="AR857" s="501"/>
      <c r="AS857" s="501"/>
      <c r="AT857" s="501"/>
    </row>
    <row r="858" spans="1:46" ht="15.75" customHeight="1">
      <c r="A858" s="501"/>
      <c r="B858" s="736"/>
      <c r="C858" s="501"/>
      <c r="D858" s="501"/>
      <c r="E858" s="501"/>
      <c r="F858" s="501"/>
      <c r="G858" s="501"/>
      <c r="H858" s="501"/>
      <c r="I858" s="501"/>
      <c r="J858" s="501"/>
      <c r="K858" s="501"/>
      <c r="L858" s="501"/>
      <c r="M858" s="501"/>
      <c r="N858" s="501"/>
      <c r="O858" s="501"/>
      <c r="P858" s="501"/>
      <c r="Q858" s="501"/>
      <c r="R858" s="501"/>
      <c r="S858" s="501"/>
      <c r="T858" s="501"/>
      <c r="U858" s="501"/>
      <c r="V858" s="501"/>
      <c r="W858" s="501"/>
      <c r="X858" s="501"/>
      <c r="Y858" s="501"/>
      <c r="Z858" s="501"/>
      <c r="AA858" s="501"/>
      <c r="AB858" s="501"/>
      <c r="AC858" s="501"/>
      <c r="AD858" s="501"/>
      <c r="AE858" s="501"/>
      <c r="AF858" s="501"/>
      <c r="AG858" s="501"/>
      <c r="AH858" s="501"/>
      <c r="AI858" s="501"/>
      <c r="AJ858" s="501"/>
      <c r="AK858" s="501"/>
      <c r="AL858" s="501"/>
      <c r="AM858" s="501"/>
      <c r="AN858" s="501"/>
      <c r="AO858" s="501"/>
      <c r="AP858" s="501"/>
      <c r="AQ858" s="501"/>
      <c r="AR858" s="501"/>
      <c r="AS858" s="501"/>
      <c r="AT858" s="501"/>
    </row>
    <row r="859" spans="1:46" ht="15.75" customHeight="1">
      <c r="A859" s="501"/>
      <c r="B859" s="736"/>
      <c r="C859" s="501"/>
      <c r="D859" s="501"/>
      <c r="E859" s="501"/>
      <c r="F859" s="501"/>
      <c r="G859" s="501"/>
      <c r="H859" s="501"/>
      <c r="I859" s="501"/>
      <c r="J859" s="501"/>
      <c r="K859" s="501"/>
      <c r="L859" s="501"/>
      <c r="M859" s="501"/>
      <c r="N859" s="501"/>
      <c r="O859" s="501"/>
      <c r="P859" s="501"/>
      <c r="Q859" s="501"/>
      <c r="R859" s="501"/>
      <c r="S859" s="501"/>
      <c r="T859" s="501"/>
      <c r="U859" s="501"/>
      <c r="V859" s="501"/>
      <c r="W859" s="501"/>
      <c r="X859" s="501"/>
      <c r="Y859" s="501"/>
      <c r="Z859" s="501"/>
      <c r="AA859" s="501"/>
      <c r="AB859" s="501"/>
      <c r="AC859" s="501"/>
      <c r="AD859" s="501"/>
      <c r="AE859" s="501"/>
      <c r="AF859" s="501"/>
      <c r="AG859" s="501"/>
      <c r="AH859" s="501"/>
      <c r="AI859" s="501"/>
      <c r="AJ859" s="501"/>
      <c r="AK859" s="501"/>
      <c r="AL859" s="501"/>
      <c r="AM859" s="501"/>
      <c r="AN859" s="501"/>
      <c r="AO859" s="501"/>
      <c r="AP859" s="501"/>
      <c r="AQ859" s="501"/>
      <c r="AR859" s="501"/>
      <c r="AS859" s="501"/>
      <c r="AT859" s="501"/>
    </row>
    <row r="860" spans="1:46" ht="15.75" customHeight="1">
      <c r="A860" s="501"/>
      <c r="B860" s="736"/>
      <c r="C860" s="501"/>
      <c r="D860" s="501"/>
      <c r="E860" s="501"/>
      <c r="F860" s="501"/>
      <c r="G860" s="501"/>
      <c r="H860" s="501"/>
      <c r="I860" s="501"/>
      <c r="J860" s="501"/>
      <c r="K860" s="501"/>
      <c r="L860" s="501"/>
      <c r="M860" s="501"/>
      <c r="N860" s="501"/>
      <c r="O860" s="501"/>
      <c r="P860" s="501"/>
      <c r="Q860" s="501"/>
      <c r="R860" s="501"/>
      <c r="S860" s="501"/>
      <c r="T860" s="501"/>
      <c r="U860" s="501"/>
      <c r="V860" s="501"/>
      <c r="W860" s="501"/>
      <c r="X860" s="501"/>
      <c r="Y860" s="501"/>
      <c r="Z860" s="501"/>
      <c r="AA860" s="501"/>
      <c r="AB860" s="501"/>
      <c r="AC860" s="501"/>
      <c r="AD860" s="501"/>
      <c r="AE860" s="501"/>
      <c r="AF860" s="501"/>
      <c r="AG860" s="501"/>
      <c r="AH860" s="501"/>
      <c r="AI860" s="501"/>
      <c r="AJ860" s="501"/>
      <c r="AK860" s="501"/>
      <c r="AL860" s="501"/>
      <c r="AM860" s="501"/>
      <c r="AN860" s="501"/>
      <c r="AO860" s="501"/>
      <c r="AP860" s="501"/>
      <c r="AQ860" s="501"/>
      <c r="AR860" s="501"/>
      <c r="AS860" s="501"/>
      <c r="AT860" s="501"/>
    </row>
    <row r="861" spans="1:46" ht="15.75" customHeight="1">
      <c r="A861" s="501"/>
      <c r="B861" s="736"/>
      <c r="C861" s="501"/>
      <c r="D861" s="501"/>
      <c r="E861" s="501"/>
      <c r="F861" s="501"/>
      <c r="G861" s="501"/>
      <c r="H861" s="501"/>
      <c r="I861" s="501"/>
      <c r="J861" s="501"/>
      <c r="K861" s="501"/>
      <c r="L861" s="501"/>
      <c r="M861" s="501"/>
      <c r="N861" s="501"/>
      <c r="O861" s="501"/>
      <c r="P861" s="501"/>
      <c r="Q861" s="501"/>
      <c r="R861" s="501"/>
      <c r="S861" s="501"/>
      <c r="T861" s="501"/>
      <c r="U861" s="501"/>
      <c r="V861" s="501"/>
      <c r="W861" s="501"/>
      <c r="X861" s="501"/>
      <c r="Y861" s="501"/>
      <c r="Z861" s="501"/>
      <c r="AA861" s="501"/>
      <c r="AB861" s="501"/>
      <c r="AC861" s="501"/>
      <c r="AD861" s="501"/>
      <c r="AE861" s="501"/>
      <c r="AF861" s="501"/>
      <c r="AG861" s="501"/>
      <c r="AH861" s="501"/>
      <c r="AI861" s="501"/>
      <c r="AJ861" s="501"/>
      <c r="AK861" s="501"/>
      <c r="AL861" s="501"/>
      <c r="AM861" s="501"/>
      <c r="AN861" s="501"/>
      <c r="AO861" s="501"/>
      <c r="AP861" s="501"/>
      <c r="AQ861" s="501"/>
      <c r="AR861" s="501"/>
      <c r="AS861" s="501"/>
      <c r="AT861" s="501"/>
    </row>
    <row r="862" spans="1:46" ht="15.75" customHeight="1">
      <c r="A862" s="501"/>
      <c r="B862" s="736"/>
      <c r="C862" s="501"/>
      <c r="D862" s="501"/>
      <c r="E862" s="501"/>
      <c r="F862" s="501"/>
      <c r="G862" s="501"/>
      <c r="H862" s="501"/>
      <c r="I862" s="501"/>
      <c r="J862" s="501"/>
      <c r="K862" s="501"/>
      <c r="L862" s="501"/>
      <c r="M862" s="501"/>
      <c r="N862" s="501"/>
      <c r="O862" s="501"/>
      <c r="P862" s="501"/>
      <c r="Q862" s="501"/>
      <c r="R862" s="501"/>
      <c r="S862" s="501"/>
      <c r="T862" s="501"/>
      <c r="U862" s="501"/>
      <c r="V862" s="501"/>
      <c r="W862" s="501"/>
      <c r="X862" s="501"/>
      <c r="Y862" s="501"/>
      <c r="Z862" s="501"/>
      <c r="AA862" s="501"/>
      <c r="AB862" s="501"/>
      <c r="AC862" s="501"/>
      <c r="AD862" s="501"/>
      <c r="AE862" s="501"/>
      <c r="AF862" s="501"/>
      <c r="AG862" s="501"/>
      <c r="AH862" s="501"/>
      <c r="AI862" s="501"/>
      <c r="AJ862" s="501"/>
      <c r="AK862" s="501"/>
      <c r="AL862" s="501"/>
      <c r="AM862" s="501"/>
      <c r="AN862" s="501"/>
      <c r="AO862" s="501"/>
      <c r="AP862" s="501"/>
      <c r="AQ862" s="501"/>
      <c r="AR862" s="501"/>
      <c r="AS862" s="501"/>
      <c r="AT862" s="501"/>
    </row>
    <row r="863" spans="1:46" ht="15.75" customHeight="1">
      <c r="A863" s="501"/>
      <c r="B863" s="736"/>
      <c r="C863" s="501"/>
      <c r="D863" s="501"/>
      <c r="E863" s="501"/>
      <c r="F863" s="501"/>
      <c r="G863" s="501"/>
      <c r="H863" s="501"/>
      <c r="I863" s="501"/>
      <c r="J863" s="501"/>
      <c r="K863" s="501"/>
      <c r="L863" s="501"/>
      <c r="M863" s="501"/>
      <c r="N863" s="501"/>
      <c r="O863" s="501"/>
      <c r="P863" s="501"/>
      <c r="Q863" s="501"/>
      <c r="R863" s="501"/>
      <c r="S863" s="501"/>
      <c r="T863" s="501"/>
      <c r="U863" s="501"/>
      <c r="V863" s="501"/>
      <c r="W863" s="501"/>
      <c r="X863" s="501"/>
      <c r="Y863" s="501"/>
      <c r="Z863" s="501"/>
      <c r="AA863" s="501"/>
      <c r="AB863" s="501"/>
      <c r="AC863" s="501"/>
      <c r="AD863" s="501"/>
      <c r="AE863" s="501"/>
      <c r="AF863" s="501"/>
      <c r="AG863" s="501"/>
      <c r="AH863" s="501"/>
      <c r="AI863" s="501"/>
      <c r="AJ863" s="501"/>
      <c r="AK863" s="501"/>
      <c r="AL863" s="501"/>
      <c r="AM863" s="501"/>
      <c r="AN863" s="501"/>
      <c r="AO863" s="501"/>
      <c r="AP863" s="501"/>
      <c r="AQ863" s="501"/>
      <c r="AR863" s="501"/>
      <c r="AS863" s="501"/>
      <c r="AT863" s="501"/>
    </row>
    <row r="864" spans="1:46" ht="15.75" customHeight="1">
      <c r="A864" s="501"/>
      <c r="B864" s="736"/>
      <c r="C864" s="501"/>
      <c r="D864" s="501"/>
      <c r="E864" s="501"/>
      <c r="F864" s="501"/>
      <c r="G864" s="501"/>
      <c r="H864" s="501"/>
      <c r="I864" s="501"/>
      <c r="J864" s="501"/>
      <c r="K864" s="501"/>
      <c r="L864" s="501"/>
      <c r="M864" s="501"/>
      <c r="N864" s="501"/>
      <c r="O864" s="501"/>
      <c r="P864" s="501"/>
      <c r="Q864" s="501"/>
      <c r="R864" s="501"/>
      <c r="S864" s="501"/>
      <c r="T864" s="501"/>
      <c r="U864" s="501"/>
      <c r="V864" s="501"/>
      <c r="W864" s="501"/>
      <c r="X864" s="501"/>
      <c r="Y864" s="501"/>
      <c r="Z864" s="501"/>
      <c r="AA864" s="501"/>
      <c r="AB864" s="501"/>
      <c r="AC864" s="501"/>
      <c r="AD864" s="501"/>
      <c r="AE864" s="501"/>
      <c r="AF864" s="501"/>
      <c r="AG864" s="501"/>
      <c r="AH864" s="501"/>
      <c r="AI864" s="501"/>
      <c r="AJ864" s="501"/>
      <c r="AK864" s="501"/>
      <c r="AL864" s="501"/>
      <c r="AM864" s="501"/>
      <c r="AN864" s="501"/>
      <c r="AO864" s="501"/>
      <c r="AP864" s="501"/>
      <c r="AQ864" s="501"/>
      <c r="AR864" s="501"/>
      <c r="AS864" s="501"/>
      <c r="AT864" s="501"/>
    </row>
    <row r="865" spans="1:46" ht="15.75" customHeight="1">
      <c r="A865" s="501"/>
      <c r="B865" s="736"/>
      <c r="C865" s="501"/>
      <c r="D865" s="501"/>
      <c r="E865" s="501"/>
      <c r="F865" s="501"/>
      <c r="G865" s="501"/>
      <c r="H865" s="501"/>
      <c r="I865" s="501"/>
      <c r="J865" s="501"/>
      <c r="K865" s="501"/>
      <c r="L865" s="501"/>
      <c r="M865" s="501"/>
      <c r="N865" s="501"/>
      <c r="O865" s="501"/>
      <c r="P865" s="501"/>
      <c r="Q865" s="501"/>
      <c r="R865" s="501"/>
      <c r="S865" s="501"/>
      <c r="T865" s="501"/>
      <c r="U865" s="501"/>
      <c r="V865" s="501"/>
      <c r="W865" s="501"/>
      <c r="X865" s="501"/>
      <c r="Y865" s="501"/>
      <c r="Z865" s="501"/>
      <c r="AA865" s="501"/>
      <c r="AB865" s="501"/>
      <c r="AC865" s="501"/>
      <c r="AD865" s="501"/>
      <c r="AE865" s="501"/>
      <c r="AF865" s="501"/>
      <c r="AG865" s="501"/>
      <c r="AH865" s="501"/>
      <c r="AI865" s="501"/>
      <c r="AJ865" s="501"/>
      <c r="AK865" s="501"/>
      <c r="AL865" s="501"/>
      <c r="AM865" s="501"/>
      <c r="AN865" s="501"/>
      <c r="AO865" s="501"/>
      <c r="AP865" s="501"/>
      <c r="AQ865" s="501"/>
      <c r="AR865" s="501"/>
      <c r="AS865" s="501"/>
      <c r="AT865" s="501"/>
    </row>
    <row r="866" spans="1:46" ht="15.75" customHeight="1">
      <c r="A866" s="501"/>
      <c r="B866" s="736"/>
      <c r="C866" s="501"/>
      <c r="D866" s="501"/>
      <c r="E866" s="501"/>
      <c r="F866" s="501"/>
      <c r="G866" s="501"/>
      <c r="H866" s="501"/>
      <c r="I866" s="501"/>
      <c r="J866" s="501"/>
      <c r="K866" s="501"/>
      <c r="L866" s="501"/>
      <c r="M866" s="501"/>
      <c r="N866" s="501"/>
      <c r="O866" s="501"/>
      <c r="P866" s="501"/>
      <c r="Q866" s="501"/>
      <c r="R866" s="501"/>
      <c r="S866" s="501"/>
      <c r="T866" s="501"/>
      <c r="U866" s="501"/>
      <c r="V866" s="501"/>
      <c r="W866" s="501"/>
      <c r="X866" s="501"/>
      <c r="Y866" s="501"/>
      <c r="Z866" s="501"/>
      <c r="AA866" s="501"/>
      <c r="AB866" s="501"/>
      <c r="AC866" s="501"/>
      <c r="AD866" s="501"/>
      <c r="AE866" s="501"/>
      <c r="AF866" s="501"/>
      <c r="AG866" s="501"/>
      <c r="AH866" s="501"/>
      <c r="AI866" s="501"/>
      <c r="AJ866" s="501"/>
      <c r="AK866" s="501"/>
      <c r="AL866" s="501"/>
      <c r="AM866" s="501"/>
      <c r="AN866" s="501"/>
      <c r="AO866" s="501"/>
      <c r="AP866" s="501"/>
      <c r="AQ866" s="501"/>
      <c r="AR866" s="501"/>
      <c r="AS866" s="501"/>
      <c r="AT866" s="501"/>
    </row>
    <row r="867" spans="1:46" ht="15.75" customHeight="1">
      <c r="A867" s="501"/>
      <c r="B867" s="736"/>
      <c r="C867" s="501"/>
      <c r="D867" s="501"/>
      <c r="E867" s="501"/>
      <c r="F867" s="501"/>
      <c r="G867" s="501"/>
      <c r="H867" s="501"/>
      <c r="I867" s="501"/>
      <c r="J867" s="501"/>
      <c r="K867" s="501"/>
      <c r="L867" s="501"/>
      <c r="M867" s="501"/>
      <c r="N867" s="501"/>
      <c r="O867" s="501"/>
      <c r="P867" s="501"/>
      <c r="Q867" s="501"/>
      <c r="R867" s="501"/>
      <c r="S867" s="501"/>
      <c r="T867" s="501"/>
      <c r="U867" s="501"/>
      <c r="V867" s="501"/>
      <c r="W867" s="501"/>
      <c r="X867" s="501"/>
      <c r="Y867" s="501"/>
      <c r="Z867" s="501"/>
      <c r="AA867" s="501"/>
      <c r="AB867" s="501"/>
      <c r="AC867" s="501"/>
      <c r="AD867" s="501"/>
      <c r="AE867" s="501"/>
      <c r="AF867" s="501"/>
      <c r="AG867" s="501"/>
      <c r="AH867" s="501"/>
      <c r="AI867" s="501"/>
      <c r="AJ867" s="501"/>
      <c r="AK867" s="501"/>
      <c r="AL867" s="501"/>
      <c r="AM867" s="501"/>
      <c r="AN867" s="501"/>
      <c r="AO867" s="501"/>
      <c r="AP867" s="501"/>
      <c r="AQ867" s="501"/>
      <c r="AR867" s="501"/>
      <c r="AS867" s="501"/>
      <c r="AT867" s="501"/>
    </row>
    <row r="868" spans="1:46" ht="15.75" customHeight="1">
      <c r="A868" s="501"/>
      <c r="B868" s="736"/>
      <c r="C868" s="501"/>
      <c r="D868" s="501"/>
      <c r="E868" s="501"/>
      <c r="F868" s="501"/>
      <c r="G868" s="501"/>
      <c r="H868" s="501"/>
      <c r="I868" s="501"/>
      <c r="J868" s="501"/>
      <c r="K868" s="501"/>
      <c r="L868" s="501"/>
      <c r="M868" s="501"/>
      <c r="N868" s="501"/>
      <c r="O868" s="501"/>
      <c r="P868" s="501"/>
      <c r="Q868" s="501"/>
      <c r="R868" s="501"/>
      <c r="S868" s="501"/>
      <c r="T868" s="501"/>
      <c r="U868" s="501"/>
      <c r="V868" s="501"/>
      <c r="W868" s="501"/>
      <c r="X868" s="501"/>
      <c r="Y868" s="501"/>
      <c r="Z868" s="501"/>
      <c r="AA868" s="501"/>
      <c r="AB868" s="501"/>
      <c r="AC868" s="501"/>
      <c r="AD868" s="501"/>
      <c r="AE868" s="501"/>
      <c r="AF868" s="501"/>
      <c r="AG868" s="501"/>
      <c r="AH868" s="501"/>
      <c r="AI868" s="501"/>
      <c r="AJ868" s="501"/>
      <c r="AK868" s="501"/>
      <c r="AL868" s="501"/>
      <c r="AM868" s="501"/>
      <c r="AN868" s="501"/>
      <c r="AO868" s="501"/>
      <c r="AP868" s="501"/>
      <c r="AQ868" s="501"/>
      <c r="AR868" s="501"/>
      <c r="AS868" s="501"/>
      <c r="AT868" s="501"/>
    </row>
    <row r="869" spans="1:46" ht="15.75" customHeight="1">
      <c r="A869" s="501"/>
      <c r="B869" s="736"/>
      <c r="C869" s="501"/>
      <c r="D869" s="501"/>
      <c r="E869" s="501"/>
      <c r="F869" s="501"/>
      <c r="G869" s="501"/>
      <c r="H869" s="501"/>
      <c r="I869" s="501"/>
      <c r="J869" s="501"/>
      <c r="K869" s="501"/>
      <c r="L869" s="501"/>
      <c r="M869" s="501"/>
      <c r="N869" s="501"/>
      <c r="O869" s="501"/>
      <c r="P869" s="501"/>
      <c r="Q869" s="501"/>
      <c r="R869" s="501"/>
      <c r="S869" s="501"/>
      <c r="T869" s="501"/>
      <c r="U869" s="501"/>
      <c r="V869" s="501"/>
      <c r="W869" s="501"/>
      <c r="X869" s="501"/>
      <c r="Y869" s="501"/>
      <c r="Z869" s="501"/>
      <c r="AA869" s="501"/>
      <c r="AB869" s="501"/>
      <c r="AC869" s="501"/>
      <c r="AD869" s="501"/>
      <c r="AE869" s="501"/>
      <c r="AF869" s="501"/>
      <c r="AG869" s="501"/>
      <c r="AH869" s="501"/>
      <c r="AI869" s="501"/>
      <c r="AJ869" s="501"/>
      <c r="AK869" s="501"/>
      <c r="AL869" s="501"/>
      <c r="AM869" s="501"/>
      <c r="AN869" s="501"/>
      <c r="AO869" s="501"/>
      <c r="AP869" s="501"/>
      <c r="AQ869" s="501"/>
      <c r="AR869" s="501"/>
      <c r="AS869" s="501"/>
      <c r="AT869" s="501"/>
    </row>
    <row r="870" spans="1:46" ht="15.75" customHeight="1">
      <c r="A870" s="501"/>
      <c r="B870" s="736"/>
      <c r="C870" s="501"/>
      <c r="D870" s="501"/>
      <c r="E870" s="501"/>
      <c r="F870" s="501"/>
      <c r="G870" s="501"/>
      <c r="H870" s="501"/>
      <c r="I870" s="501"/>
      <c r="J870" s="501"/>
      <c r="K870" s="501"/>
      <c r="L870" s="501"/>
      <c r="M870" s="501"/>
      <c r="N870" s="501"/>
      <c r="O870" s="501"/>
      <c r="P870" s="501"/>
      <c r="Q870" s="501"/>
      <c r="R870" s="501"/>
      <c r="S870" s="501"/>
      <c r="T870" s="501"/>
      <c r="U870" s="501"/>
      <c r="V870" s="501"/>
      <c r="W870" s="501"/>
      <c r="X870" s="501"/>
      <c r="Y870" s="501"/>
      <c r="Z870" s="501"/>
      <c r="AA870" s="501"/>
      <c r="AB870" s="501"/>
      <c r="AC870" s="501"/>
      <c r="AD870" s="501"/>
      <c r="AE870" s="501"/>
      <c r="AF870" s="501"/>
      <c r="AG870" s="501"/>
      <c r="AH870" s="501"/>
      <c r="AI870" s="501"/>
      <c r="AJ870" s="501"/>
      <c r="AK870" s="501"/>
      <c r="AL870" s="501"/>
      <c r="AM870" s="501"/>
      <c r="AN870" s="501"/>
      <c r="AO870" s="501"/>
      <c r="AP870" s="501"/>
      <c r="AQ870" s="501"/>
      <c r="AR870" s="501"/>
      <c r="AS870" s="501"/>
      <c r="AT870" s="501"/>
    </row>
    <row r="871" spans="1:46" ht="15.75" customHeight="1">
      <c r="A871" s="501"/>
      <c r="B871" s="736"/>
      <c r="C871" s="501"/>
      <c r="D871" s="501"/>
      <c r="E871" s="501"/>
      <c r="F871" s="501"/>
      <c r="G871" s="501"/>
      <c r="H871" s="501"/>
      <c r="I871" s="501"/>
      <c r="J871" s="501"/>
      <c r="K871" s="501"/>
      <c r="L871" s="501"/>
      <c r="M871" s="501"/>
      <c r="N871" s="501"/>
      <c r="O871" s="501"/>
      <c r="P871" s="501"/>
      <c r="Q871" s="501"/>
      <c r="R871" s="501"/>
      <c r="S871" s="501"/>
      <c r="T871" s="501"/>
      <c r="U871" s="501"/>
      <c r="V871" s="501"/>
      <c r="W871" s="501"/>
      <c r="X871" s="501"/>
      <c r="Y871" s="501"/>
      <c r="Z871" s="501"/>
      <c r="AA871" s="501"/>
      <c r="AB871" s="501"/>
      <c r="AC871" s="501"/>
      <c r="AD871" s="501"/>
      <c r="AE871" s="501"/>
      <c r="AF871" s="501"/>
      <c r="AG871" s="501"/>
      <c r="AH871" s="501"/>
      <c r="AI871" s="501"/>
      <c r="AJ871" s="501"/>
      <c r="AK871" s="501"/>
      <c r="AL871" s="501"/>
      <c r="AM871" s="501"/>
      <c r="AN871" s="501"/>
      <c r="AO871" s="501"/>
      <c r="AP871" s="501"/>
      <c r="AQ871" s="501"/>
      <c r="AR871" s="501"/>
      <c r="AS871" s="501"/>
      <c r="AT871" s="501"/>
    </row>
    <row r="872" spans="1:46" ht="15.75" customHeight="1">
      <c r="A872" s="501"/>
      <c r="B872" s="736"/>
      <c r="C872" s="501"/>
      <c r="D872" s="501"/>
      <c r="E872" s="501"/>
      <c r="F872" s="501"/>
      <c r="G872" s="501"/>
      <c r="H872" s="501"/>
      <c r="I872" s="501"/>
      <c r="J872" s="501"/>
      <c r="K872" s="501"/>
      <c r="L872" s="501"/>
      <c r="M872" s="501"/>
      <c r="N872" s="501"/>
      <c r="O872" s="501"/>
      <c r="P872" s="501"/>
      <c r="Q872" s="501"/>
      <c r="R872" s="501"/>
      <c r="S872" s="501"/>
      <c r="T872" s="501"/>
      <c r="U872" s="501"/>
      <c r="V872" s="501"/>
      <c r="W872" s="501"/>
      <c r="X872" s="501"/>
      <c r="Y872" s="501"/>
      <c r="Z872" s="501"/>
      <c r="AA872" s="501"/>
      <c r="AB872" s="501"/>
      <c r="AC872" s="501"/>
      <c r="AD872" s="501"/>
      <c r="AE872" s="501"/>
      <c r="AF872" s="501"/>
      <c r="AG872" s="501"/>
      <c r="AH872" s="501"/>
      <c r="AI872" s="501"/>
      <c r="AJ872" s="501"/>
      <c r="AK872" s="501"/>
      <c r="AL872" s="501"/>
      <c r="AM872" s="501"/>
      <c r="AN872" s="501"/>
      <c r="AO872" s="501"/>
      <c r="AP872" s="501"/>
      <c r="AQ872" s="501"/>
      <c r="AR872" s="501"/>
      <c r="AS872" s="501"/>
      <c r="AT872" s="501"/>
    </row>
    <row r="873" spans="1:46" ht="15.75" customHeight="1">
      <c r="A873" s="501"/>
      <c r="B873" s="736"/>
      <c r="C873" s="501"/>
      <c r="D873" s="501"/>
      <c r="E873" s="501"/>
      <c r="F873" s="501"/>
      <c r="G873" s="501"/>
      <c r="H873" s="501"/>
      <c r="I873" s="501"/>
      <c r="J873" s="501"/>
      <c r="K873" s="501"/>
      <c r="L873" s="501"/>
      <c r="M873" s="501"/>
      <c r="N873" s="501"/>
      <c r="O873" s="501"/>
      <c r="P873" s="501"/>
      <c r="Q873" s="501"/>
      <c r="R873" s="501"/>
      <c r="S873" s="501"/>
      <c r="T873" s="501"/>
      <c r="U873" s="501"/>
      <c r="V873" s="501"/>
      <c r="W873" s="501"/>
      <c r="X873" s="501"/>
      <c r="Y873" s="501"/>
      <c r="Z873" s="501"/>
      <c r="AA873" s="501"/>
      <c r="AB873" s="501"/>
      <c r="AC873" s="501"/>
      <c r="AD873" s="501"/>
      <c r="AE873" s="501"/>
      <c r="AF873" s="501"/>
      <c r="AG873" s="501"/>
      <c r="AH873" s="501"/>
      <c r="AI873" s="501"/>
      <c r="AJ873" s="501"/>
      <c r="AK873" s="501"/>
      <c r="AL873" s="501"/>
      <c r="AM873" s="501"/>
      <c r="AN873" s="501"/>
      <c r="AO873" s="501"/>
      <c r="AP873" s="501"/>
      <c r="AQ873" s="501"/>
      <c r="AR873" s="501"/>
      <c r="AS873" s="501"/>
      <c r="AT873" s="501"/>
    </row>
    <row r="874" spans="1:46" ht="15.75" customHeight="1">
      <c r="A874" s="501"/>
      <c r="B874" s="736"/>
      <c r="C874" s="501"/>
      <c r="D874" s="501"/>
      <c r="E874" s="501"/>
      <c r="F874" s="501"/>
      <c r="G874" s="501"/>
      <c r="H874" s="501"/>
      <c r="I874" s="501"/>
      <c r="J874" s="501"/>
      <c r="K874" s="501"/>
      <c r="L874" s="501"/>
      <c r="M874" s="501"/>
      <c r="N874" s="501"/>
      <c r="O874" s="501"/>
      <c r="P874" s="501"/>
      <c r="Q874" s="501"/>
      <c r="R874" s="501"/>
      <c r="S874" s="501"/>
      <c r="T874" s="501"/>
      <c r="U874" s="501"/>
      <c r="V874" s="501"/>
      <c r="W874" s="501"/>
      <c r="X874" s="501"/>
      <c r="Y874" s="501"/>
      <c r="Z874" s="501"/>
      <c r="AA874" s="501"/>
      <c r="AB874" s="501"/>
      <c r="AC874" s="501"/>
      <c r="AD874" s="501"/>
      <c r="AE874" s="501"/>
      <c r="AF874" s="501"/>
      <c r="AG874" s="501"/>
      <c r="AH874" s="501"/>
      <c r="AI874" s="501"/>
      <c r="AJ874" s="501"/>
      <c r="AK874" s="501"/>
      <c r="AL874" s="501"/>
      <c r="AM874" s="501"/>
      <c r="AN874" s="501"/>
      <c r="AO874" s="501"/>
      <c r="AP874" s="501"/>
      <c r="AQ874" s="501"/>
      <c r="AR874" s="501"/>
      <c r="AS874" s="501"/>
      <c r="AT874" s="501"/>
    </row>
    <row r="875" spans="1:46" ht="15.75" customHeight="1">
      <c r="A875" s="501"/>
      <c r="B875" s="736"/>
      <c r="C875" s="501"/>
      <c r="D875" s="501"/>
      <c r="E875" s="501"/>
      <c r="F875" s="501"/>
      <c r="G875" s="501"/>
      <c r="H875" s="501"/>
      <c r="I875" s="501"/>
      <c r="J875" s="501"/>
      <c r="K875" s="501"/>
      <c r="L875" s="501"/>
      <c r="M875" s="501"/>
      <c r="N875" s="501"/>
      <c r="O875" s="501"/>
      <c r="P875" s="501"/>
      <c r="Q875" s="501"/>
      <c r="R875" s="501"/>
      <c r="S875" s="501"/>
      <c r="T875" s="501"/>
      <c r="U875" s="501"/>
      <c r="V875" s="501"/>
      <c r="W875" s="501"/>
      <c r="X875" s="501"/>
      <c r="Y875" s="501"/>
      <c r="Z875" s="501"/>
      <c r="AA875" s="501"/>
      <c r="AB875" s="501"/>
      <c r="AC875" s="501"/>
      <c r="AD875" s="501"/>
      <c r="AE875" s="501"/>
      <c r="AF875" s="501"/>
      <c r="AG875" s="501"/>
      <c r="AH875" s="501"/>
      <c r="AI875" s="501"/>
      <c r="AJ875" s="501"/>
      <c r="AK875" s="501"/>
      <c r="AL875" s="501"/>
      <c r="AM875" s="501"/>
      <c r="AN875" s="501"/>
      <c r="AO875" s="501"/>
      <c r="AP875" s="501"/>
      <c r="AQ875" s="501"/>
      <c r="AR875" s="501"/>
      <c r="AS875" s="501"/>
      <c r="AT875" s="501"/>
    </row>
    <row r="876" spans="1:46" ht="15.75" customHeight="1">
      <c r="A876" s="501"/>
      <c r="B876" s="736"/>
      <c r="C876" s="501"/>
      <c r="D876" s="501"/>
      <c r="E876" s="501"/>
      <c r="F876" s="501"/>
      <c r="G876" s="501"/>
      <c r="H876" s="501"/>
      <c r="I876" s="501"/>
      <c r="J876" s="501"/>
      <c r="K876" s="501"/>
      <c r="L876" s="501"/>
      <c r="M876" s="501"/>
      <c r="N876" s="501"/>
      <c r="O876" s="501"/>
      <c r="P876" s="501"/>
      <c r="Q876" s="501"/>
      <c r="R876" s="501"/>
      <c r="S876" s="501"/>
      <c r="T876" s="501"/>
      <c r="U876" s="501"/>
      <c r="V876" s="501"/>
      <c r="W876" s="501"/>
      <c r="X876" s="501"/>
      <c r="Y876" s="501"/>
      <c r="Z876" s="501"/>
      <c r="AA876" s="501"/>
      <c r="AB876" s="501"/>
      <c r="AC876" s="501"/>
      <c r="AD876" s="501"/>
      <c r="AE876" s="501"/>
      <c r="AF876" s="501"/>
      <c r="AG876" s="501"/>
      <c r="AH876" s="501"/>
      <c r="AI876" s="501"/>
      <c r="AJ876" s="501"/>
      <c r="AK876" s="501"/>
      <c r="AL876" s="501"/>
      <c r="AM876" s="501"/>
      <c r="AN876" s="501"/>
      <c r="AO876" s="501"/>
      <c r="AP876" s="501"/>
      <c r="AQ876" s="501"/>
      <c r="AR876" s="501"/>
      <c r="AS876" s="501"/>
      <c r="AT876" s="501"/>
    </row>
    <row r="877" spans="1:46" ht="15.75" customHeight="1">
      <c r="A877" s="501"/>
      <c r="B877" s="736"/>
      <c r="C877" s="501"/>
      <c r="D877" s="501"/>
      <c r="E877" s="501"/>
      <c r="F877" s="501"/>
      <c r="G877" s="501"/>
      <c r="H877" s="501"/>
      <c r="I877" s="501"/>
      <c r="J877" s="501"/>
      <c r="K877" s="501"/>
      <c r="L877" s="501"/>
      <c r="M877" s="501"/>
      <c r="N877" s="501"/>
      <c r="O877" s="501"/>
      <c r="P877" s="501"/>
      <c r="Q877" s="501"/>
      <c r="R877" s="501"/>
      <c r="S877" s="501"/>
      <c r="T877" s="501"/>
      <c r="U877" s="501"/>
      <c r="V877" s="501"/>
      <c r="W877" s="501"/>
      <c r="X877" s="501"/>
      <c r="Y877" s="501"/>
      <c r="Z877" s="501"/>
      <c r="AA877" s="501"/>
      <c r="AB877" s="501"/>
      <c r="AC877" s="501"/>
      <c r="AD877" s="501"/>
      <c r="AE877" s="501"/>
      <c r="AF877" s="501"/>
      <c r="AG877" s="501"/>
      <c r="AH877" s="501"/>
      <c r="AI877" s="501"/>
      <c r="AJ877" s="501"/>
      <c r="AK877" s="501"/>
      <c r="AL877" s="501"/>
      <c r="AM877" s="501"/>
      <c r="AN877" s="501"/>
      <c r="AO877" s="501"/>
      <c r="AP877" s="501"/>
      <c r="AQ877" s="501"/>
      <c r="AR877" s="501"/>
      <c r="AS877" s="501"/>
      <c r="AT877" s="501"/>
    </row>
    <row r="878" spans="1:46" ht="15.75" customHeight="1">
      <c r="A878" s="501"/>
      <c r="B878" s="736"/>
      <c r="C878" s="501"/>
      <c r="D878" s="501"/>
      <c r="E878" s="501"/>
      <c r="F878" s="501"/>
      <c r="G878" s="501"/>
      <c r="H878" s="501"/>
      <c r="I878" s="501"/>
      <c r="J878" s="501"/>
      <c r="K878" s="501"/>
      <c r="L878" s="501"/>
      <c r="M878" s="501"/>
      <c r="N878" s="501"/>
      <c r="O878" s="501"/>
      <c r="P878" s="501"/>
      <c r="Q878" s="501"/>
      <c r="R878" s="501"/>
      <c r="S878" s="501"/>
      <c r="T878" s="501"/>
      <c r="U878" s="501"/>
      <c r="V878" s="501"/>
      <c r="W878" s="501"/>
      <c r="X878" s="501"/>
      <c r="Y878" s="501"/>
      <c r="Z878" s="501"/>
      <c r="AA878" s="501"/>
      <c r="AB878" s="501"/>
      <c r="AC878" s="501"/>
      <c r="AD878" s="501"/>
      <c r="AE878" s="501"/>
      <c r="AF878" s="501"/>
      <c r="AG878" s="501"/>
      <c r="AH878" s="501"/>
      <c r="AI878" s="501"/>
      <c r="AJ878" s="501"/>
      <c r="AK878" s="501"/>
      <c r="AL878" s="501"/>
      <c r="AM878" s="501"/>
      <c r="AN878" s="501"/>
      <c r="AO878" s="501"/>
      <c r="AP878" s="501"/>
      <c r="AQ878" s="501"/>
      <c r="AR878" s="501"/>
      <c r="AS878" s="501"/>
      <c r="AT878" s="501"/>
    </row>
    <row r="879" spans="1:46" ht="15.75" customHeight="1">
      <c r="A879" s="501"/>
      <c r="B879" s="736"/>
      <c r="C879" s="501"/>
      <c r="D879" s="501"/>
      <c r="E879" s="501"/>
      <c r="F879" s="501"/>
      <c r="G879" s="501"/>
      <c r="H879" s="501"/>
      <c r="I879" s="501"/>
      <c r="J879" s="501"/>
      <c r="K879" s="501"/>
      <c r="L879" s="501"/>
      <c r="M879" s="501"/>
      <c r="N879" s="501"/>
      <c r="O879" s="501"/>
      <c r="P879" s="501"/>
      <c r="Q879" s="501"/>
      <c r="R879" s="501"/>
      <c r="S879" s="501"/>
      <c r="T879" s="501"/>
      <c r="U879" s="501"/>
      <c r="V879" s="501"/>
      <c r="W879" s="501"/>
      <c r="X879" s="501"/>
      <c r="Y879" s="501"/>
      <c r="Z879" s="501"/>
      <c r="AA879" s="501"/>
      <c r="AB879" s="501"/>
      <c r="AC879" s="501"/>
      <c r="AD879" s="501"/>
      <c r="AE879" s="501"/>
      <c r="AF879" s="501"/>
      <c r="AG879" s="501"/>
      <c r="AH879" s="501"/>
      <c r="AI879" s="501"/>
      <c r="AJ879" s="501"/>
      <c r="AK879" s="501"/>
      <c r="AL879" s="501"/>
      <c r="AM879" s="501"/>
      <c r="AN879" s="501"/>
      <c r="AO879" s="501"/>
      <c r="AP879" s="501"/>
      <c r="AQ879" s="501"/>
      <c r="AR879" s="501"/>
      <c r="AS879" s="501"/>
      <c r="AT879" s="501"/>
    </row>
    <row r="880" spans="1:46" ht="15.75" customHeight="1">
      <c r="A880" s="501"/>
      <c r="B880" s="736"/>
      <c r="C880" s="501"/>
      <c r="D880" s="501"/>
      <c r="E880" s="501"/>
      <c r="F880" s="501"/>
      <c r="G880" s="501"/>
      <c r="H880" s="501"/>
      <c r="I880" s="501"/>
      <c r="J880" s="501"/>
      <c r="K880" s="501"/>
      <c r="L880" s="501"/>
      <c r="M880" s="501"/>
      <c r="N880" s="501"/>
      <c r="O880" s="501"/>
      <c r="P880" s="501"/>
      <c r="Q880" s="501"/>
      <c r="R880" s="501"/>
      <c r="S880" s="501"/>
      <c r="T880" s="501"/>
      <c r="U880" s="501"/>
      <c r="V880" s="501"/>
      <c r="W880" s="501"/>
      <c r="X880" s="501"/>
      <c r="Y880" s="501"/>
      <c r="Z880" s="501"/>
      <c r="AA880" s="501"/>
      <c r="AB880" s="501"/>
      <c r="AC880" s="501"/>
      <c r="AD880" s="501"/>
      <c r="AE880" s="501"/>
      <c r="AF880" s="501"/>
      <c r="AG880" s="501"/>
      <c r="AH880" s="501"/>
      <c r="AI880" s="501"/>
      <c r="AJ880" s="501"/>
      <c r="AK880" s="501"/>
      <c r="AL880" s="501"/>
      <c r="AM880" s="501"/>
      <c r="AN880" s="501"/>
      <c r="AO880" s="501"/>
      <c r="AP880" s="501"/>
      <c r="AQ880" s="501"/>
      <c r="AR880" s="501"/>
      <c r="AS880" s="501"/>
      <c r="AT880" s="501"/>
    </row>
    <row r="881" spans="1:46" ht="15.75" customHeight="1">
      <c r="A881" s="501"/>
      <c r="B881" s="736"/>
      <c r="C881" s="501"/>
      <c r="D881" s="501"/>
      <c r="E881" s="501"/>
      <c r="F881" s="501"/>
      <c r="G881" s="501"/>
      <c r="H881" s="501"/>
      <c r="I881" s="501"/>
      <c r="J881" s="501"/>
      <c r="K881" s="501"/>
      <c r="L881" s="501"/>
      <c r="M881" s="501"/>
      <c r="N881" s="501"/>
      <c r="O881" s="501"/>
      <c r="P881" s="501"/>
      <c r="Q881" s="501"/>
      <c r="R881" s="501"/>
      <c r="S881" s="501"/>
      <c r="T881" s="501"/>
      <c r="U881" s="501"/>
      <c r="V881" s="501"/>
      <c r="W881" s="501"/>
      <c r="X881" s="501"/>
      <c r="Y881" s="501"/>
      <c r="Z881" s="501"/>
      <c r="AA881" s="501"/>
      <c r="AB881" s="501"/>
      <c r="AC881" s="501"/>
      <c r="AD881" s="501"/>
      <c r="AE881" s="501"/>
      <c r="AF881" s="501"/>
      <c r="AG881" s="501"/>
      <c r="AH881" s="501"/>
      <c r="AI881" s="501"/>
      <c r="AJ881" s="501"/>
      <c r="AK881" s="501"/>
      <c r="AL881" s="501"/>
      <c r="AM881" s="501"/>
      <c r="AN881" s="501"/>
      <c r="AO881" s="501"/>
      <c r="AP881" s="501"/>
      <c r="AQ881" s="501"/>
      <c r="AR881" s="501"/>
      <c r="AS881" s="501"/>
      <c r="AT881" s="501"/>
    </row>
    <row r="882" spans="1:46" ht="15.75" customHeight="1">
      <c r="A882" s="501"/>
      <c r="B882" s="736"/>
      <c r="C882" s="501"/>
      <c r="D882" s="501"/>
      <c r="E882" s="501"/>
      <c r="F882" s="501"/>
      <c r="G882" s="501"/>
      <c r="H882" s="501"/>
      <c r="I882" s="501"/>
      <c r="J882" s="501"/>
      <c r="K882" s="501"/>
      <c r="L882" s="501"/>
      <c r="M882" s="501"/>
      <c r="N882" s="501"/>
      <c r="O882" s="501"/>
      <c r="P882" s="501"/>
      <c r="Q882" s="501"/>
      <c r="R882" s="501"/>
      <c r="S882" s="501"/>
      <c r="T882" s="501"/>
      <c r="U882" s="501"/>
      <c r="V882" s="501"/>
      <c r="W882" s="501"/>
      <c r="X882" s="501"/>
      <c r="Y882" s="501"/>
      <c r="Z882" s="501"/>
      <c r="AA882" s="501"/>
      <c r="AB882" s="501"/>
      <c r="AC882" s="501"/>
      <c r="AD882" s="501"/>
      <c r="AE882" s="501"/>
      <c r="AF882" s="501"/>
      <c r="AG882" s="501"/>
      <c r="AH882" s="501"/>
      <c r="AI882" s="501"/>
      <c r="AJ882" s="501"/>
      <c r="AK882" s="501"/>
      <c r="AL882" s="501"/>
      <c r="AM882" s="501"/>
      <c r="AN882" s="501"/>
      <c r="AO882" s="501"/>
      <c r="AP882" s="501"/>
      <c r="AQ882" s="501"/>
      <c r="AR882" s="501"/>
      <c r="AS882" s="501"/>
      <c r="AT882" s="501"/>
    </row>
    <row r="883" spans="1:46" ht="15.75" customHeight="1">
      <c r="A883" s="501"/>
      <c r="B883" s="736"/>
      <c r="C883" s="501"/>
      <c r="D883" s="501"/>
      <c r="E883" s="501"/>
      <c r="F883" s="501"/>
      <c r="G883" s="501"/>
      <c r="H883" s="501"/>
      <c r="I883" s="501"/>
      <c r="J883" s="501"/>
      <c r="K883" s="501"/>
      <c r="L883" s="501"/>
      <c r="M883" s="501"/>
      <c r="N883" s="501"/>
      <c r="O883" s="501"/>
      <c r="P883" s="501"/>
      <c r="Q883" s="501"/>
      <c r="R883" s="501"/>
      <c r="S883" s="501"/>
      <c r="T883" s="501"/>
      <c r="U883" s="501"/>
      <c r="V883" s="501"/>
      <c r="W883" s="501"/>
      <c r="X883" s="501"/>
      <c r="Y883" s="501"/>
      <c r="Z883" s="501"/>
      <c r="AA883" s="501"/>
      <c r="AB883" s="501"/>
      <c r="AC883" s="501"/>
      <c r="AD883" s="501"/>
      <c r="AE883" s="501"/>
      <c r="AF883" s="501"/>
      <c r="AG883" s="501"/>
      <c r="AH883" s="501"/>
      <c r="AI883" s="501"/>
      <c r="AJ883" s="501"/>
      <c r="AK883" s="501"/>
      <c r="AL883" s="501"/>
      <c r="AM883" s="501"/>
      <c r="AN883" s="501"/>
      <c r="AO883" s="501"/>
      <c r="AP883" s="501"/>
      <c r="AQ883" s="501"/>
      <c r="AR883" s="501"/>
      <c r="AS883" s="501"/>
      <c r="AT883" s="501"/>
    </row>
    <row r="884" spans="1:46" ht="15.75" customHeight="1">
      <c r="A884" s="501"/>
      <c r="B884" s="736"/>
      <c r="C884" s="501"/>
      <c r="D884" s="501"/>
      <c r="E884" s="501"/>
      <c r="F884" s="501"/>
      <c r="G884" s="501"/>
      <c r="H884" s="501"/>
      <c r="I884" s="501"/>
      <c r="J884" s="501"/>
      <c r="K884" s="501"/>
      <c r="L884" s="501"/>
      <c r="M884" s="501"/>
      <c r="N884" s="501"/>
      <c r="O884" s="501"/>
      <c r="P884" s="501"/>
      <c r="Q884" s="501"/>
      <c r="R884" s="501"/>
      <c r="S884" s="501"/>
      <c r="T884" s="501"/>
      <c r="U884" s="501"/>
      <c r="V884" s="501"/>
      <c r="W884" s="501"/>
      <c r="X884" s="501"/>
      <c r="Y884" s="501"/>
      <c r="Z884" s="501"/>
      <c r="AA884" s="501"/>
      <c r="AB884" s="501"/>
      <c r="AC884" s="501"/>
      <c r="AD884" s="501"/>
      <c r="AE884" s="501"/>
      <c r="AF884" s="501"/>
      <c r="AG884" s="501"/>
      <c r="AH884" s="501"/>
      <c r="AI884" s="501"/>
      <c r="AJ884" s="501"/>
      <c r="AK884" s="501"/>
      <c r="AL884" s="501"/>
      <c r="AM884" s="501"/>
      <c r="AN884" s="501"/>
      <c r="AO884" s="501"/>
      <c r="AP884" s="501"/>
      <c r="AQ884" s="501"/>
      <c r="AR884" s="501"/>
      <c r="AS884" s="501"/>
      <c r="AT884" s="501"/>
    </row>
    <row r="885" spans="1:46" ht="15.75" customHeight="1">
      <c r="A885" s="501"/>
      <c r="B885" s="736"/>
      <c r="C885" s="501"/>
      <c r="D885" s="501"/>
      <c r="E885" s="501"/>
      <c r="F885" s="501"/>
      <c r="G885" s="501"/>
      <c r="H885" s="501"/>
      <c r="I885" s="501"/>
      <c r="J885" s="501"/>
      <c r="K885" s="501"/>
      <c r="L885" s="501"/>
      <c r="M885" s="501"/>
      <c r="N885" s="501"/>
      <c r="O885" s="501"/>
      <c r="P885" s="501"/>
      <c r="Q885" s="501"/>
      <c r="R885" s="501"/>
      <c r="S885" s="501"/>
      <c r="T885" s="501"/>
      <c r="U885" s="501"/>
      <c r="V885" s="501"/>
      <c r="W885" s="501"/>
      <c r="X885" s="501"/>
      <c r="Y885" s="501"/>
      <c r="Z885" s="501"/>
      <c r="AA885" s="501"/>
      <c r="AB885" s="501"/>
      <c r="AC885" s="501"/>
      <c r="AD885" s="501"/>
      <c r="AE885" s="501"/>
      <c r="AF885" s="501"/>
      <c r="AG885" s="501"/>
      <c r="AH885" s="501"/>
      <c r="AI885" s="501"/>
      <c r="AJ885" s="501"/>
      <c r="AK885" s="501"/>
      <c r="AL885" s="501"/>
      <c r="AM885" s="501"/>
      <c r="AN885" s="501"/>
      <c r="AO885" s="501"/>
      <c r="AP885" s="501"/>
      <c r="AQ885" s="501"/>
      <c r="AR885" s="501"/>
      <c r="AS885" s="501"/>
      <c r="AT885" s="501"/>
    </row>
    <row r="886" spans="1:46" ht="15.75" customHeight="1">
      <c r="A886" s="501"/>
      <c r="B886" s="736"/>
      <c r="C886" s="501"/>
      <c r="D886" s="501"/>
      <c r="E886" s="501"/>
      <c r="F886" s="501"/>
      <c r="G886" s="501"/>
      <c r="H886" s="501"/>
      <c r="I886" s="501"/>
      <c r="J886" s="501"/>
      <c r="K886" s="501"/>
      <c r="L886" s="501"/>
      <c r="M886" s="501"/>
      <c r="N886" s="501"/>
      <c r="O886" s="501"/>
      <c r="P886" s="501"/>
      <c r="Q886" s="501"/>
      <c r="R886" s="501"/>
      <c r="S886" s="501"/>
      <c r="T886" s="501"/>
      <c r="U886" s="501"/>
      <c r="V886" s="501"/>
      <c r="W886" s="501"/>
      <c r="X886" s="501"/>
      <c r="Y886" s="501"/>
      <c r="Z886" s="501"/>
      <c r="AA886" s="501"/>
      <c r="AB886" s="501"/>
      <c r="AC886" s="501"/>
      <c r="AD886" s="501"/>
      <c r="AE886" s="501"/>
      <c r="AF886" s="501"/>
      <c r="AG886" s="501"/>
      <c r="AH886" s="501"/>
      <c r="AI886" s="501"/>
      <c r="AJ886" s="501"/>
      <c r="AK886" s="501"/>
      <c r="AL886" s="501"/>
      <c r="AM886" s="501"/>
      <c r="AN886" s="501"/>
      <c r="AO886" s="501"/>
      <c r="AP886" s="501"/>
      <c r="AQ886" s="501"/>
      <c r="AR886" s="501"/>
      <c r="AS886" s="501"/>
      <c r="AT886" s="501"/>
    </row>
    <row r="887" spans="1:46" ht="15.75" customHeight="1">
      <c r="A887" s="501"/>
      <c r="B887" s="736"/>
      <c r="C887" s="501"/>
      <c r="D887" s="501"/>
      <c r="E887" s="501"/>
      <c r="F887" s="501"/>
      <c r="G887" s="501"/>
      <c r="H887" s="501"/>
      <c r="I887" s="501"/>
      <c r="J887" s="501"/>
      <c r="K887" s="501"/>
      <c r="L887" s="501"/>
      <c r="M887" s="501"/>
      <c r="N887" s="501"/>
      <c r="O887" s="501"/>
      <c r="P887" s="501"/>
      <c r="Q887" s="501"/>
      <c r="R887" s="501"/>
      <c r="S887" s="501"/>
      <c r="T887" s="501"/>
      <c r="U887" s="501"/>
      <c r="V887" s="501"/>
      <c r="W887" s="501"/>
      <c r="X887" s="501"/>
      <c r="Y887" s="501"/>
      <c r="Z887" s="501"/>
      <c r="AA887" s="501"/>
      <c r="AB887" s="501"/>
      <c r="AC887" s="501"/>
      <c r="AD887" s="501"/>
      <c r="AE887" s="501"/>
      <c r="AF887" s="501"/>
      <c r="AG887" s="501"/>
      <c r="AH887" s="501"/>
      <c r="AI887" s="501"/>
      <c r="AJ887" s="501"/>
      <c r="AK887" s="501"/>
      <c r="AL887" s="501"/>
      <c r="AM887" s="501"/>
      <c r="AN887" s="501"/>
      <c r="AO887" s="501"/>
      <c r="AP887" s="501"/>
      <c r="AQ887" s="501"/>
      <c r="AR887" s="501"/>
      <c r="AS887" s="501"/>
      <c r="AT887" s="501"/>
    </row>
    <row r="888" spans="1:46" ht="15.75" customHeight="1">
      <c r="A888" s="501"/>
      <c r="B888" s="736"/>
      <c r="C888" s="501"/>
      <c r="D888" s="501"/>
      <c r="E888" s="501"/>
      <c r="F888" s="501"/>
      <c r="G888" s="501"/>
      <c r="H888" s="501"/>
      <c r="I888" s="501"/>
      <c r="J888" s="501"/>
      <c r="K888" s="501"/>
      <c r="L888" s="501"/>
      <c r="M888" s="501"/>
      <c r="N888" s="501"/>
      <c r="O888" s="501"/>
      <c r="P888" s="501"/>
      <c r="Q888" s="501"/>
      <c r="R888" s="501"/>
      <c r="S888" s="501"/>
      <c r="T888" s="501"/>
      <c r="U888" s="501"/>
      <c r="V888" s="501"/>
      <c r="W888" s="501"/>
      <c r="X888" s="501"/>
      <c r="Y888" s="501"/>
      <c r="Z888" s="501"/>
      <c r="AA888" s="501"/>
      <c r="AB888" s="501"/>
      <c r="AC888" s="501"/>
      <c r="AD888" s="501"/>
      <c r="AE888" s="501"/>
      <c r="AF888" s="501"/>
      <c r="AG888" s="501"/>
      <c r="AH888" s="501"/>
      <c r="AI888" s="501"/>
      <c r="AJ888" s="501"/>
      <c r="AK888" s="501"/>
      <c r="AL888" s="501"/>
      <c r="AM888" s="501"/>
      <c r="AN888" s="501"/>
      <c r="AO888" s="501"/>
      <c r="AP888" s="501"/>
      <c r="AQ888" s="501"/>
      <c r="AR888" s="501"/>
      <c r="AS888" s="501"/>
      <c r="AT888" s="501"/>
    </row>
    <row r="889" spans="1:46" ht="15.75" customHeight="1">
      <c r="A889" s="501"/>
      <c r="B889" s="736"/>
      <c r="C889" s="501"/>
      <c r="D889" s="501"/>
      <c r="E889" s="501"/>
      <c r="F889" s="501"/>
      <c r="G889" s="501"/>
      <c r="H889" s="501"/>
      <c r="I889" s="501"/>
      <c r="J889" s="501"/>
      <c r="K889" s="501"/>
      <c r="L889" s="501"/>
      <c r="M889" s="501"/>
      <c r="N889" s="501"/>
      <c r="O889" s="501"/>
      <c r="P889" s="501"/>
      <c r="Q889" s="501"/>
      <c r="R889" s="501"/>
      <c r="S889" s="501"/>
      <c r="T889" s="501"/>
      <c r="U889" s="501"/>
      <c r="V889" s="501"/>
      <c r="W889" s="501"/>
      <c r="X889" s="501"/>
      <c r="Y889" s="501"/>
      <c r="Z889" s="501"/>
      <c r="AA889" s="501"/>
      <c r="AB889" s="501"/>
      <c r="AC889" s="501"/>
      <c r="AD889" s="501"/>
      <c r="AE889" s="501"/>
      <c r="AF889" s="501"/>
      <c r="AG889" s="501"/>
      <c r="AH889" s="501"/>
      <c r="AI889" s="501"/>
      <c r="AJ889" s="501"/>
      <c r="AK889" s="501"/>
      <c r="AL889" s="501"/>
      <c r="AM889" s="501"/>
      <c r="AN889" s="501"/>
      <c r="AO889" s="501"/>
      <c r="AP889" s="501"/>
      <c r="AQ889" s="501"/>
      <c r="AR889" s="501"/>
      <c r="AS889" s="501"/>
      <c r="AT889" s="501"/>
    </row>
    <row r="890" spans="1:46" ht="15.75" customHeight="1">
      <c r="A890" s="501"/>
      <c r="B890" s="736"/>
      <c r="C890" s="501"/>
      <c r="D890" s="501"/>
      <c r="E890" s="501"/>
      <c r="F890" s="501"/>
      <c r="G890" s="501"/>
      <c r="H890" s="501"/>
      <c r="I890" s="501"/>
      <c r="J890" s="501"/>
      <c r="K890" s="501"/>
      <c r="L890" s="501"/>
      <c r="M890" s="501"/>
      <c r="N890" s="501"/>
      <c r="O890" s="501"/>
      <c r="P890" s="501"/>
      <c r="Q890" s="501"/>
      <c r="R890" s="501"/>
      <c r="S890" s="501"/>
      <c r="T890" s="501"/>
      <c r="U890" s="501"/>
      <c r="V890" s="501"/>
      <c r="W890" s="501"/>
      <c r="X890" s="501"/>
      <c r="Y890" s="501"/>
      <c r="Z890" s="501"/>
      <c r="AA890" s="501"/>
      <c r="AB890" s="501"/>
      <c r="AC890" s="501"/>
      <c r="AD890" s="501"/>
      <c r="AE890" s="501"/>
      <c r="AF890" s="501"/>
      <c r="AG890" s="501"/>
      <c r="AH890" s="501"/>
      <c r="AI890" s="501"/>
      <c r="AJ890" s="501"/>
      <c r="AK890" s="501"/>
      <c r="AL890" s="501"/>
      <c r="AM890" s="501"/>
      <c r="AN890" s="501"/>
      <c r="AO890" s="501"/>
      <c r="AP890" s="501"/>
      <c r="AQ890" s="501"/>
      <c r="AR890" s="501"/>
      <c r="AS890" s="501"/>
      <c r="AT890" s="501"/>
    </row>
    <row r="891" spans="1:46" ht="15.75" customHeight="1">
      <c r="A891" s="501"/>
      <c r="B891" s="736"/>
      <c r="C891" s="501"/>
      <c r="D891" s="501"/>
      <c r="E891" s="501"/>
      <c r="F891" s="501"/>
      <c r="G891" s="501"/>
      <c r="H891" s="501"/>
      <c r="I891" s="501"/>
      <c r="J891" s="501"/>
      <c r="K891" s="501"/>
      <c r="L891" s="501"/>
      <c r="M891" s="501"/>
      <c r="N891" s="501"/>
      <c r="O891" s="501"/>
      <c r="P891" s="501"/>
      <c r="Q891" s="501"/>
      <c r="R891" s="501"/>
      <c r="S891" s="501"/>
      <c r="T891" s="501"/>
      <c r="U891" s="501"/>
      <c r="V891" s="501"/>
      <c r="W891" s="501"/>
      <c r="X891" s="501"/>
      <c r="Y891" s="501"/>
      <c r="Z891" s="501"/>
      <c r="AA891" s="501"/>
      <c r="AB891" s="501"/>
      <c r="AC891" s="501"/>
      <c r="AD891" s="501"/>
      <c r="AE891" s="501"/>
      <c r="AF891" s="501"/>
      <c r="AG891" s="501"/>
      <c r="AH891" s="501"/>
      <c r="AI891" s="501"/>
      <c r="AJ891" s="501"/>
      <c r="AK891" s="501"/>
      <c r="AL891" s="501"/>
      <c r="AM891" s="501"/>
      <c r="AN891" s="501"/>
      <c r="AO891" s="501"/>
      <c r="AP891" s="501"/>
      <c r="AQ891" s="501"/>
      <c r="AR891" s="501"/>
      <c r="AS891" s="501"/>
      <c r="AT891" s="501"/>
    </row>
    <row r="892" spans="1:46" ht="15.75" customHeight="1">
      <c r="A892" s="501"/>
      <c r="B892" s="736"/>
      <c r="C892" s="501"/>
      <c r="D892" s="501"/>
      <c r="E892" s="501"/>
      <c r="F892" s="501"/>
      <c r="G892" s="501"/>
      <c r="H892" s="501"/>
      <c r="I892" s="501"/>
      <c r="J892" s="501"/>
      <c r="K892" s="501"/>
      <c r="L892" s="501"/>
      <c r="M892" s="501"/>
      <c r="N892" s="501"/>
      <c r="O892" s="501"/>
      <c r="P892" s="501"/>
      <c r="Q892" s="501"/>
      <c r="R892" s="501"/>
      <c r="S892" s="501"/>
      <c r="T892" s="501"/>
      <c r="U892" s="501"/>
      <c r="V892" s="501"/>
      <c r="W892" s="501"/>
      <c r="X892" s="501"/>
      <c r="Y892" s="501"/>
      <c r="Z892" s="501"/>
      <c r="AA892" s="501"/>
      <c r="AB892" s="501"/>
      <c r="AC892" s="501"/>
      <c r="AD892" s="501"/>
      <c r="AE892" s="501"/>
      <c r="AF892" s="501"/>
      <c r="AG892" s="501"/>
      <c r="AH892" s="501"/>
      <c r="AI892" s="501"/>
      <c r="AJ892" s="501"/>
      <c r="AK892" s="501"/>
      <c r="AL892" s="501"/>
      <c r="AM892" s="501"/>
      <c r="AN892" s="501"/>
      <c r="AO892" s="501"/>
      <c r="AP892" s="501"/>
      <c r="AQ892" s="501"/>
      <c r="AR892" s="501"/>
      <c r="AS892" s="501"/>
      <c r="AT892" s="501"/>
    </row>
    <row r="893" spans="1:46" ht="15.75" customHeight="1">
      <c r="A893" s="501"/>
      <c r="B893" s="736"/>
      <c r="C893" s="501"/>
      <c r="D893" s="501"/>
      <c r="E893" s="501"/>
      <c r="F893" s="501"/>
      <c r="G893" s="501"/>
      <c r="H893" s="501"/>
      <c r="I893" s="501"/>
      <c r="J893" s="501"/>
      <c r="K893" s="501"/>
      <c r="L893" s="501"/>
      <c r="M893" s="501"/>
      <c r="N893" s="501"/>
      <c r="O893" s="501"/>
      <c r="P893" s="501"/>
      <c r="Q893" s="501"/>
      <c r="R893" s="501"/>
      <c r="S893" s="501"/>
      <c r="T893" s="501"/>
      <c r="U893" s="501"/>
      <c r="V893" s="501"/>
      <c r="W893" s="501"/>
      <c r="X893" s="501"/>
      <c r="Y893" s="501"/>
      <c r="Z893" s="501"/>
      <c r="AA893" s="501"/>
      <c r="AB893" s="501"/>
      <c r="AC893" s="501"/>
      <c r="AD893" s="501"/>
      <c r="AE893" s="501"/>
      <c r="AF893" s="501"/>
      <c r="AG893" s="501"/>
      <c r="AH893" s="501"/>
      <c r="AI893" s="501"/>
      <c r="AJ893" s="501"/>
      <c r="AK893" s="501"/>
      <c r="AL893" s="501"/>
      <c r="AM893" s="501"/>
      <c r="AN893" s="501"/>
      <c r="AO893" s="501"/>
      <c r="AP893" s="501"/>
      <c r="AQ893" s="501"/>
      <c r="AR893" s="501"/>
      <c r="AS893" s="501"/>
      <c r="AT893" s="501"/>
    </row>
    <row r="894" spans="1:46" ht="15.75" customHeight="1">
      <c r="A894" s="501"/>
      <c r="B894" s="736"/>
      <c r="C894" s="501"/>
      <c r="D894" s="501"/>
      <c r="E894" s="501"/>
      <c r="F894" s="501"/>
      <c r="G894" s="501"/>
      <c r="H894" s="501"/>
      <c r="I894" s="501"/>
      <c r="J894" s="501"/>
      <c r="K894" s="501"/>
      <c r="L894" s="501"/>
      <c r="M894" s="501"/>
      <c r="N894" s="501"/>
      <c r="O894" s="501"/>
      <c r="P894" s="501"/>
      <c r="Q894" s="501"/>
      <c r="R894" s="501"/>
      <c r="S894" s="501"/>
      <c r="T894" s="501"/>
      <c r="U894" s="501"/>
      <c r="V894" s="501"/>
      <c r="W894" s="501"/>
      <c r="X894" s="501"/>
      <c r="Y894" s="501"/>
      <c r="Z894" s="501"/>
      <c r="AA894" s="501"/>
      <c r="AB894" s="501"/>
      <c r="AC894" s="501"/>
      <c r="AD894" s="501"/>
      <c r="AE894" s="501"/>
      <c r="AF894" s="501"/>
      <c r="AG894" s="501"/>
      <c r="AH894" s="501"/>
      <c r="AI894" s="501"/>
      <c r="AJ894" s="501"/>
      <c r="AK894" s="501"/>
      <c r="AL894" s="501"/>
      <c r="AM894" s="501"/>
      <c r="AN894" s="501"/>
      <c r="AO894" s="501"/>
      <c r="AP894" s="501"/>
      <c r="AQ894" s="501"/>
      <c r="AR894" s="501"/>
      <c r="AS894" s="501"/>
      <c r="AT894" s="501"/>
    </row>
    <row r="895" spans="1:46" ht="15.75" customHeight="1">
      <c r="A895" s="501"/>
      <c r="B895" s="736"/>
      <c r="C895" s="501"/>
      <c r="D895" s="501"/>
      <c r="E895" s="501"/>
      <c r="F895" s="501"/>
      <c r="G895" s="501"/>
      <c r="H895" s="501"/>
      <c r="I895" s="501"/>
      <c r="J895" s="501"/>
      <c r="K895" s="501"/>
      <c r="L895" s="501"/>
      <c r="M895" s="501"/>
      <c r="N895" s="501"/>
      <c r="O895" s="501"/>
      <c r="P895" s="501"/>
      <c r="Q895" s="501"/>
      <c r="R895" s="501"/>
      <c r="S895" s="501"/>
      <c r="T895" s="501"/>
      <c r="U895" s="501"/>
      <c r="V895" s="501"/>
      <c r="W895" s="501"/>
      <c r="X895" s="501"/>
      <c r="Y895" s="501"/>
      <c r="Z895" s="501"/>
      <c r="AA895" s="501"/>
      <c r="AB895" s="501"/>
      <c r="AC895" s="501"/>
      <c r="AD895" s="501"/>
      <c r="AE895" s="501"/>
      <c r="AF895" s="501"/>
      <c r="AG895" s="501"/>
      <c r="AH895" s="501"/>
      <c r="AI895" s="501"/>
      <c r="AJ895" s="501"/>
      <c r="AK895" s="501"/>
      <c r="AL895" s="501"/>
      <c r="AM895" s="501"/>
      <c r="AN895" s="501"/>
      <c r="AO895" s="501"/>
      <c r="AP895" s="501"/>
      <c r="AQ895" s="501"/>
      <c r="AR895" s="501"/>
      <c r="AS895" s="501"/>
      <c r="AT895" s="501"/>
    </row>
    <row r="896" spans="1:46" ht="15.75" customHeight="1">
      <c r="A896" s="501"/>
      <c r="B896" s="736"/>
      <c r="C896" s="501"/>
      <c r="D896" s="501"/>
      <c r="E896" s="501"/>
      <c r="F896" s="501"/>
      <c r="G896" s="501"/>
      <c r="H896" s="501"/>
      <c r="I896" s="501"/>
      <c r="J896" s="501"/>
      <c r="K896" s="501"/>
      <c r="L896" s="501"/>
      <c r="M896" s="501"/>
      <c r="N896" s="501"/>
      <c r="O896" s="501"/>
      <c r="P896" s="501"/>
      <c r="Q896" s="501"/>
      <c r="R896" s="501"/>
      <c r="S896" s="501"/>
      <c r="T896" s="501"/>
      <c r="U896" s="501"/>
      <c r="V896" s="501"/>
      <c r="W896" s="501"/>
      <c r="X896" s="501"/>
      <c r="Y896" s="501"/>
      <c r="Z896" s="501"/>
      <c r="AA896" s="501"/>
      <c r="AB896" s="501"/>
      <c r="AC896" s="501"/>
      <c r="AD896" s="501"/>
      <c r="AE896" s="501"/>
      <c r="AF896" s="501"/>
      <c r="AG896" s="501"/>
      <c r="AH896" s="501"/>
      <c r="AI896" s="501"/>
      <c r="AJ896" s="501"/>
      <c r="AK896" s="501"/>
      <c r="AL896" s="501"/>
      <c r="AM896" s="501"/>
      <c r="AN896" s="501"/>
      <c r="AO896" s="501"/>
      <c r="AP896" s="501"/>
      <c r="AQ896" s="501"/>
      <c r="AR896" s="501"/>
      <c r="AS896" s="501"/>
      <c r="AT896" s="501"/>
    </row>
    <row r="897" spans="1:46" ht="15.75" customHeight="1">
      <c r="A897" s="501"/>
      <c r="B897" s="736"/>
      <c r="C897" s="501"/>
      <c r="D897" s="501"/>
      <c r="E897" s="501"/>
      <c r="F897" s="501"/>
      <c r="G897" s="501"/>
      <c r="H897" s="501"/>
      <c r="I897" s="501"/>
      <c r="J897" s="501"/>
      <c r="K897" s="501"/>
      <c r="L897" s="501"/>
      <c r="M897" s="501"/>
      <c r="N897" s="501"/>
      <c r="O897" s="501"/>
      <c r="P897" s="501"/>
      <c r="Q897" s="501"/>
      <c r="R897" s="501"/>
      <c r="S897" s="501"/>
      <c r="T897" s="501"/>
      <c r="U897" s="501"/>
      <c r="V897" s="501"/>
      <c r="W897" s="501"/>
      <c r="X897" s="501"/>
      <c r="Y897" s="501"/>
      <c r="Z897" s="501"/>
      <c r="AA897" s="501"/>
      <c r="AB897" s="501"/>
      <c r="AC897" s="501"/>
      <c r="AD897" s="501"/>
      <c r="AE897" s="501"/>
      <c r="AF897" s="501"/>
      <c r="AG897" s="501"/>
      <c r="AH897" s="501"/>
      <c r="AI897" s="501"/>
      <c r="AJ897" s="501"/>
      <c r="AK897" s="501"/>
      <c r="AL897" s="501"/>
      <c r="AM897" s="501"/>
      <c r="AN897" s="501"/>
      <c r="AO897" s="501"/>
      <c r="AP897" s="501"/>
      <c r="AQ897" s="501"/>
      <c r="AR897" s="501"/>
      <c r="AS897" s="501"/>
      <c r="AT897" s="501"/>
    </row>
    <row r="898" spans="1:46" ht="15.75" customHeight="1">
      <c r="A898" s="501"/>
      <c r="B898" s="736"/>
      <c r="C898" s="501"/>
      <c r="D898" s="501"/>
      <c r="E898" s="501"/>
      <c r="F898" s="501"/>
      <c r="G898" s="501"/>
      <c r="H898" s="501"/>
      <c r="I898" s="501"/>
      <c r="J898" s="501"/>
      <c r="K898" s="501"/>
      <c r="L898" s="501"/>
      <c r="M898" s="501"/>
      <c r="N898" s="501"/>
      <c r="O898" s="501"/>
      <c r="P898" s="501"/>
      <c r="Q898" s="501"/>
      <c r="R898" s="501"/>
      <c r="S898" s="501"/>
      <c r="T898" s="501"/>
      <c r="U898" s="501"/>
      <c r="V898" s="501"/>
      <c r="W898" s="501"/>
      <c r="X898" s="501"/>
      <c r="Y898" s="501"/>
      <c r="Z898" s="501"/>
      <c r="AA898" s="501"/>
      <c r="AB898" s="501"/>
      <c r="AC898" s="501"/>
      <c r="AD898" s="501"/>
      <c r="AE898" s="501"/>
      <c r="AF898" s="501"/>
      <c r="AG898" s="501"/>
      <c r="AH898" s="501"/>
      <c r="AI898" s="501"/>
      <c r="AJ898" s="501"/>
      <c r="AK898" s="501"/>
      <c r="AL898" s="501"/>
      <c r="AM898" s="501"/>
      <c r="AN898" s="501"/>
      <c r="AO898" s="501"/>
      <c r="AP898" s="501"/>
      <c r="AQ898" s="501"/>
      <c r="AR898" s="501"/>
      <c r="AS898" s="501"/>
      <c r="AT898" s="501"/>
    </row>
    <row r="899" spans="1:46" ht="15.75" customHeight="1">
      <c r="A899" s="501"/>
      <c r="B899" s="736"/>
      <c r="C899" s="501"/>
      <c r="D899" s="501"/>
      <c r="E899" s="501"/>
      <c r="F899" s="501"/>
      <c r="G899" s="501"/>
      <c r="H899" s="501"/>
      <c r="I899" s="501"/>
      <c r="J899" s="501"/>
      <c r="K899" s="501"/>
      <c r="L899" s="501"/>
      <c r="M899" s="501"/>
      <c r="N899" s="501"/>
      <c r="O899" s="501"/>
      <c r="P899" s="501"/>
      <c r="Q899" s="501"/>
      <c r="R899" s="501"/>
      <c r="S899" s="501"/>
      <c r="T899" s="501"/>
      <c r="U899" s="501"/>
      <c r="V899" s="501"/>
      <c r="W899" s="501"/>
      <c r="X899" s="501"/>
      <c r="Y899" s="501"/>
      <c r="Z899" s="501"/>
      <c r="AA899" s="501"/>
      <c r="AB899" s="501"/>
      <c r="AC899" s="501"/>
      <c r="AD899" s="501"/>
      <c r="AE899" s="501"/>
      <c r="AF899" s="501"/>
      <c r="AG899" s="501"/>
      <c r="AH899" s="501"/>
      <c r="AI899" s="501"/>
      <c r="AJ899" s="501"/>
      <c r="AK899" s="501"/>
      <c r="AL899" s="501"/>
      <c r="AM899" s="501"/>
      <c r="AN899" s="501"/>
      <c r="AO899" s="501"/>
      <c r="AP899" s="501"/>
      <c r="AQ899" s="501"/>
      <c r="AR899" s="501"/>
      <c r="AS899" s="501"/>
      <c r="AT899" s="501"/>
    </row>
    <row r="900" spans="1:46" ht="15.75" customHeight="1">
      <c r="A900" s="501"/>
      <c r="B900" s="736"/>
      <c r="C900" s="501"/>
      <c r="D900" s="501"/>
      <c r="E900" s="501"/>
      <c r="F900" s="501"/>
      <c r="G900" s="501"/>
      <c r="H900" s="501"/>
      <c r="I900" s="501"/>
      <c r="J900" s="501"/>
      <c r="K900" s="501"/>
      <c r="L900" s="501"/>
      <c r="M900" s="501"/>
      <c r="N900" s="501"/>
      <c r="O900" s="501"/>
      <c r="P900" s="501"/>
      <c r="Q900" s="501"/>
      <c r="R900" s="501"/>
      <c r="S900" s="501"/>
      <c r="T900" s="501"/>
      <c r="U900" s="501"/>
      <c r="V900" s="501"/>
      <c r="W900" s="501"/>
      <c r="X900" s="501"/>
      <c r="Y900" s="501"/>
      <c r="Z900" s="501"/>
      <c r="AA900" s="501"/>
      <c r="AB900" s="501"/>
      <c r="AC900" s="501"/>
      <c r="AD900" s="501"/>
      <c r="AE900" s="501"/>
      <c r="AF900" s="501"/>
      <c r="AG900" s="501"/>
      <c r="AH900" s="501"/>
      <c r="AI900" s="501"/>
      <c r="AJ900" s="501"/>
      <c r="AK900" s="501"/>
      <c r="AL900" s="501"/>
      <c r="AM900" s="501"/>
      <c r="AN900" s="501"/>
      <c r="AO900" s="501"/>
      <c r="AP900" s="501"/>
      <c r="AQ900" s="501"/>
      <c r="AR900" s="501"/>
      <c r="AS900" s="501"/>
      <c r="AT900" s="501"/>
    </row>
    <row r="901" spans="1:46" ht="15.75" customHeight="1">
      <c r="A901" s="501"/>
      <c r="B901" s="736"/>
      <c r="C901" s="501"/>
      <c r="D901" s="501"/>
      <c r="E901" s="501"/>
      <c r="F901" s="501"/>
      <c r="G901" s="501"/>
      <c r="H901" s="501"/>
      <c r="I901" s="501"/>
      <c r="J901" s="501"/>
      <c r="K901" s="501"/>
      <c r="L901" s="501"/>
      <c r="M901" s="501"/>
      <c r="N901" s="501"/>
      <c r="O901" s="501"/>
      <c r="P901" s="501"/>
      <c r="Q901" s="501"/>
      <c r="R901" s="501"/>
      <c r="S901" s="501"/>
      <c r="T901" s="501"/>
      <c r="U901" s="501"/>
      <c r="V901" s="501"/>
      <c r="W901" s="501"/>
      <c r="X901" s="501"/>
      <c r="Y901" s="501"/>
      <c r="Z901" s="501"/>
      <c r="AA901" s="501"/>
      <c r="AB901" s="501"/>
      <c r="AC901" s="501"/>
      <c r="AD901" s="501"/>
      <c r="AE901" s="501"/>
      <c r="AF901" s="501"/>
      <c r="AG901" s="501"/>
      <c r="AH901" s="501"/>
      <c r="AI901" s="501"/>
      <c r="AJ901" s="501"/>
      <c r="AK901" s="501"/>
      <c r="AL901" s="501"/>
      <c r="AM901" s="501"/>
      <c r="AN901" s="501"/>
      <c r="AO901" s="501"/>
      <c r="AP901" s="501"/>
      <c r="AQ901" s="501"/>
      <c r="AR901" s="501"/>
      <c r="AS901" s="501"/>
      <c r="AT901" s="501"/>
    </row>
    <row r="902" spans="1:46" ht="15.75" customHeight="1">
      <c r="A902" s="501"/>
      <c r="B902" s="736"/>
      <c r="C902" s="501"/>
      <c r="D902" s="501"/>
      <c r="E902" s="501"/>
      <c r="F902" s="501"/>
      <c r="G902" s="501"/>
      <c r="H902" s="501"/>
      <c r="I902" s="501"/>
      <c r="J902" s="501"/>
      <c r="K902" s="501"/>
      <c r="L902" s="501"/>
      <c r="M902" s="501"/>
      <c r="N902" s="501"/>
      <c r="O902" s="501"/>
      <c r="P902" s="501"/>
      <c r="Q902" s="501"/>
      <c r="R902" s="501"/>
      <c r="S902" s="501"/>
      <c r="T902" s="501"/>
      <c r="U902" s="501"/>
      <c r="V902" s="501"/>
      <c r="W902" s="501"/>
      <c r="X902" s="501"/>
      <c r="Y902" s="501"/>
      <c r="Z902" s="501"/>
      <c r="AA902" s="501"/>
      <c r="AB902" s="501"/>
      <c r="AC902" s="501"/>
      <c r="AD902" s="501"/>
      <c r="AE902" s="501"/>
      <c r="AF902" s="501"/>
      <c r="AG902" s="501"/>
      <c r="AH902" s="501"/>
      <c r="AI902" s="501"/>
      <c r="AJ902" s="501"/>
      <c r="AK902" s="501"/>
      <c r="AL902" s="501"/>
      <c r="AM902" s="501"/>
      <c r="AN902" s="501"/>
      <c r="AO902" s="501"/>
      <c r="AP902" s="501"/>
      <c r="AQ902" s="501"/>
      <c r="AR902" s="501"/>
      <c r="AS902" s="501"/>
      <c r="AT902" s="501"/>
    </row>
    <row r="903" spans="1:46" ht="15.75" customHeight="1">
      <c r="A903" s="501"/>
      <c r="B903" s="736"/>
      <c r="C903" s="501"/>
      <c r="D903" s="501"/>
      <c r="E903" s="501"/>
      <c r="F903" s="501"/>
      <c r="G903" s="501"/>
      <c r="H903" s="501"/>
      <c r="I903" s="501"/>
      <c r="J903" s="501"/>
      <c r="K903" s="501"/>
      <c r="L903" s="501"/>
      <c r="M903" s="501"/>
      <c r="N903" s="501"/>
      <c r="O903" s="501"/>
      <c r="P903" s="501"/>
      <c r="Q903" s="501"/>
      <c r="R903" s="501"/>
      <c r="S903" s="501"/>
      <c r="T903" s="501"/>
      <c r="U903" s="501"/>
      <c r="V903" s="501"/>
      <c r="W903" s="501"/>
      <c r="X903" s="501"/>
      <c r="Y903" s="501"/>
      <c r="Z903" s="501"/>
      <c r="AA903" s="501"/>
      <c r="AB903" s="501"/>
      <c r="AC903" s="501"/>
      <c r="AD903" s="501"/>
      <c r="AE903" s="501"/>
      <c r="AF903" s="501"/>
      <c r="AG903" s="501"/>
      <c r="AH903" s="501"/>
      <c r="AI903" s="501"/>
      <c r="AJ903" s="501"/>
      <c r="AK903" s="501"/>
      <c r="AL903" s="501"/>
      <c r="AM903" s="501"/>
      <c r="AN903" s="501"/>
      <c r="AO903" s="501"/>
      <c r="AP903" s="501"/>
      <c r="AQ903" s="501"/>
      <c r="AR903" s="501"/>
      <c r="AS903" s="501"/>
      <c r="AT903" s="501"/>
    </row>
    <row r="904" spans="1:46" ht="15.75" customHeight="1">
      <c r="A904" s="501"/>
      <c r="B904" s="736"/>
      <c r="C904" s="501"/>
      <c r="D904" s="501"/>
      <c r="E904" s="501"/>
      <c r="F904" s="501"/>
      <c r="G904" s="501"/>
      <c r="H904" s="501"/>
      <c r="I904" s="501"/>
      <c r="J904" s="501"/>
      <c r="K904" s="501"/>
      <c r="L904" s="501"/>
      <c r="M904" s="501"/>
      <c r="N904" s="501"/>
      <c r="O904" s="501"/>
      <c r="P904" s="501"/>
      <c r="Q904" s="501"/>
      <c r="R904" s="501"/>
      <c r="S904" s="501"/>
      <c r="T904" s="501"/>
      <c r="U904" s="501"/>
      <c r="V904" s="501"/>
      <c r="W904" s="501"/>
      <c r="X904" s="501"/>
      <c r="Y904" s="501"/>
      <c r="Z904" s="501"/>
      <c r="AA904" s="501"/>
      <c r="AB904" s="501"/>
      <c r="AC904" s="501"/>
      <c r="AD904" s="501"/>
      <c r="AE904" s="501"/>
      <c r="AF904" s="501"/>
      <c r="AG904" s="501"/>
      <c r="AH904" s="501"/>
      <c r="AI904" s="501"/>
      <c r="AJ904" s="501"/>
      <c r="AK904" s="501"/>
      <c r="AL904" s="501"/>
      <c r="AM904" s="501"/>
      <c r="AN904" s="501"/>
      <c r="AO904" s="501"/>
      <c r="AP904" s="501"/>
      <c r="AQ904" s="501"/>
      <c r="AR904" s="501"/>
      <c r="AS904" s="501"/>
      <c r="AT904" s="501"/>
    </row>
    <row r="905" spans="1:46" ht="15.75" customHeight="1">
      <c r="A905" s="501"/>
      <c r="B905" s="736"/>
      <c r="C905" s="501"/>
      <c r="D905" s="501"/>
      <c r="E905" s="501"/>
      <c r="F905" s="501"/>
      <c r="G905" s="501"/>
      <c r="H905" s="501"/>
      <c r="I905" s="501"/>
      <c r="J905" s="501"/>
      <c r="K905" s="501"/>
      <c r="L905" s="501"/>
      <c r="M905" s="501"/>
      <c r="N905" s="501"/>
      <c r="O905" s="501"/>
      <c r="P905" s="501"/>
      <c r="Q905" s="501"/>
      <c r="R905" s="501"/>
      <c r="S905" s="501"/>
      <c r="T905" s="501"/>
      <c r="U905" s="501"/>
      <c r="V905" s="501"/>
      <c r="W905" s="501"/>
      <c r="X905" s="501"/>
      <c r="Y905" s="501"/>
      <c r="Z905" s="501"/>
      <c r="AA905" s="501"/>
      <c r="AB905" s="501"/>
      <c r="AC905" s="501"/>
      <c r="AD905" s="501"/>
      <c r="AE905" s="501"/>
      <c r="AF905" s="501"/>
      <c r="AG905" s="501"/>
      <c r="AH905" s="501"/>
      <c r="AI905" s="501"/>
      <c r="AJ905" s="501"/>
      <c r="AK905" s="501"/>
      <c r="AL905" s="501"/>
      <c r="AM905" s="501"/>
      <c r="AN905" s="501"/>
      <c r="AO905" s="501"/>
      <c r="AP905" s="501"/>
      <c r="AQ905" s="501"/>
      <c r="AR905" s="501"/>
      <c r="AS905" s="501"/>
      <c r="AT905" s="501"/>
    </row>
    <row r="906" spans="1:46" ht="15.75" customHeight="1">
      <c r="A906" s="501"/>
      <c r="B906" s="736"/>
      <c r="C906" s="501"/>
      <c r="D906" s="501"/>
      <c r="E906" s="501"/>
      <c r="F906" s="501"/>
      <c r="G906" s="501"/>
      <c r="H906" s="501"/>
      <c r="I906" s="501"/>
      <c r="J906" s="501"/>
      <c r="K906" s="501"/>
      <c r="L906" s="501"/>
      <c r="M906" s="501"/>
      <c r="N906" s="501"/>
      <c r="O906" s="501"/>
      <c r="P906" s="501"/>
      <c r="Q906" s="501"/>
      <c r="R906" s="501"/>
      <c r="S906" s="501"/>
      <c r="T906" s="501"/>
      <c r="U906" s="501"/>
      <c r="V906" s="501"/>
      <c r="W906" s="501"/>
      <c r="X906" s="501"/>
      <c r="Y906" s="501"/>
      <c r="Z906" s="501"/>
      <c r="AA906" s="501"/>
      <c r="AB906" s="501"/>
      <c r="AC906" s="501"/>
      <c r="AD906" s="501"/>
      <c r="AE906" s="501"/>
      <c r="AF906" s="501"/>
      <c r="AG906" s="501"/>
      <c r="AH906" s="501"/>
      <c r="AI906" s="501"/>
      <c r="AJ906" s="501"/>
      <c r="AK906" s="501"/>
      <c r="AL906" s="501"/>
      <c r="AM906" s="501"/>
      <c r="AN906" s="501"/>
      <c r="AO906" s="501"/>
      <c r="AP906" s="501"/>
      <c r="AQ906" s="501"/>
      <c r="AR906" s="501"/>
      <c r="AS906" s="501"/>
      <c r="AT906" s="501"/>
    </row>
    <row r="907" spans="1:46" ht="15.75" customHeight="1">
      <c r="A907" s="501"/>
      <c r="B907" s="736"/>
      <c r="C907" s="501"/>
      <c r="D907" s="501"/>
      <c r="E907" s="501"/>
      <c r="F907" s="501"/>
      <c r="G907" s="501"/>
      <c r="H907" s="501"/>
      <c r="I907" s="501"/>
      <c r="J907" s="501"/>
      <c r="K907" s="501"/>
      <c r="L907" s="501"/>
      <c r="M907" s="501"/>
      <c r="N907" s="501"/>
      <c r="O907" s="501"/>
      <c r="P907" s="501"/>
      <c r="Q907" s="501"/>
      <c r="R907" s="501"/>
      <c r="S907" s="501"/>
      <c r="T907" s="501"/>
      <c r="U907" s="501"/>
      <c r="V907" s="501"/>
      <c r="W907" s="501"/>
      <c r="X907" s="501"/>
      <c r="Y907" s="501"/>
      <c r="Z907" s="501"/>
      <c r="AA907" s="501"/>
      <c r="AB907" s="501"/>
      <c r="AC907" s="501"/>
      <c r="AD907" s="501"/>
      <c r="AE907" s="501"/>
      <c r="AF907" s="501"/>
      <c r="AG907" s="501"/>
      <c r="AH907" s="501"/>
      <c r="AI907" s="501"/>
      <c r="AJ907" s="501"/>
      <c r="AK907" s="501"/>
      <c r="AL907" s="501"/>
      <c r="AM907" s="501"/>
      <c r="AN907" s="501"/>
      <c r="AO907" s="501"/>
      <c r="AP907" s="501"/>
      <c r="AQ907" s="501"/>
      <c r="AR907" s="501"/>
      <c r="AS907" s="501"/>
      <c r="AT907" s="501"/>
    </row>
    <row r="908" spans="1:46" ht="15.75" customHeight="1">
      <c r="A908" s="501"/>
      <c r="B908" s="736"/>
      <c r="C908" s="501"/>
      <c r="D908" s="501"/>
      <c r="E908" s="501"/>
      <c r="F908" s="501"/>
      <c r="G908" s="501"/>
      <c r="H908" s="501"/>
      <c r="I908" s="501"/>
      <c r="J908" s="501"/>
      <c r="K908" s="501"/>
      <c r="L908" s="501"/>
      <c r="M908" s="501"/>
      <c r="N908" s="501"/>
      <c r="O908" s="501"/>
      <c r="P908" s="501"/>
      <c r="Q908" s="501"/>
      <c r="R908" s="501"/>
      <c r="S908" s="501"/>
      <c r="T908" s="501"/>
      <c r="U908" s="501"/>
      <c r="V908" s="501"/>
      <c r="W908" s="501"/>
      <c r="X908" s="501"/>
      <c r="Y908" s="501"/>
      <c r="Z908" s="501"/>
      <c r="AA908" s="501"/>
      <c r="AB908" s="501"/>
      <c r="AC908" s="501"/>
      <c r="AD908" s="501"/>
      <c r="AE908" s="501"/>
      <c r="AF908" s="501"/>
      <c r="AG908" s="501"/>
      <c r="AH908" s="501"/>
      <c r="AI908" s="501"/>
      <c r="AJ908" s="501"/>
      <c r="AK908" s="501"/>
      <c r="AL908" s="501"/>
      <c r="AM908" s="501"/>
      <c r="AN908" s="501"/>
      <c r="AO908" s="501"/>
      <c r="AP908" s="501"/>
      <c r="AQ908" s="501"/>
      <c r="AR908" s="501"/>
      <c r="AS908" s="501"/>
      <c r="AT908" s="501"/>
    </row>
    <row r="909" spans="1:46" ht="15.75" customHeight="1">
      <c r="A909" s="501"/>
      <c r="B909" s="736"/>
      <c r="C909" s="501"/>
      <c r="D909" s="501"/>
      <c r="E909" s="501"/>
      <c r="F909" s="501"/>
      <c r="G909" s="501"/>
      <c r="H909" s="501"/>
      <c r="I909" s="501"/>
      <c r="J909" s="501"/>
      <c r="K909" s="501"/>
      <c r="L909" s="501"/>
      <c r="M909" s="501"/>
      <c r="N909" s="501"/>
      <c r="O909" s="501"/>
      <c r="P909" s="501"/>
      <c r="Q909" s="501"/>
      <c r="R909" s="501"/>
      <c r="S909" s="501"/>
      <c r="T909" s="501"/>
      <c r="U909" s="501"/>
      <c r="V909" s="501"/>
      <c r="W909" s="501"/>
      <c r="X909" s="501"/>
      <c r="Y909" s="501"/>
      <c r="Z909" s="501"/>
      <c r="AA909" s="501"/>
      <c r="AB909" s="501"/>
      <c r="AC909" s="501"/>
      <c r="AD909" s="501"/>
      <c r="AE909" s="501"/>
      <c r="AF909" s="501"/>
      <c r="AG909" s="501"/>
      <c r="AH909" s="501"/>
      <c r="AI909" s="501"/>
      <c r="AJ909" s="501"/>
      <c r="AK909" s="501"/>
      <c r="AL909" s="501"/>
      <c r="AM909" s="501"/>
      <c r="AN909" s="501"/>
      <c r="AO909" s="501"/>
      <c r="AP909" s="501"/>
      <c r="AQ909" s="501"/>
      <c r="AR909" s="501"/>
      <c r="AS909" s="501"/>
      <c r="AT909" s="501"/>
    </row>
    <row r="910" spans="1:46" ht="15.75" customHeight="1">
      <c r="A910" s="501"/>
      <c r="B910" s="736"/>
      <c r="C910" s="501"/>
      <c r="D910" s="501"/>
      <c r="E910" s="501"/>
      <c r="F910" s="501"/>
      <c r="G910" s="501"/>
      <c r="H910" s="501"/>
      <c r="I910" s="501"/>
      <c r="J910" s="501"/>
      <c r="K910" s="501"/>
      <c r="L910" s="501"/>
      <c r="M910" s="501"/>
      <c r="N910" s="501"/>
      <c r="O910" s="501"/>
      <c r="P910" s="501"/>
      <c r="Q910" s="501"/>
      <c r="R910" s="501"/>
      <c r="S910" s="501"/>
      <c r="T910" s="501"/>
      <c r="U910" s="501"/>
      <c r="V910" s="501"/>
      <c r="W910" s="501"/>
      <c r="X910" s="501"/>
      <c r="Y910" s="501"/>
      <c r="Z910" s="501"/>
      <c r="AA910" s="501"/>
      <c r="AB910" s="501"/>
      <c r="AC910" s="501"/>
      <c r="AD910" s="501"/>
      <c r="AE910" s="501"/>
      <c r="AF910" s="501"/>
      <c r="AG910" s="501"/>
      <c r="AH910" s="501"/>
      <c r="AI910" s="501"/>
      <c r="AJ910" s="501"/>
      <c r="AK910" s="501"/>
      <c r="AL910" s="501"/>
      <c r="AM910" s="501"/>
      <c r="AN910" s="501"/>
      <c r="AO910" s="501"/>
      <c r="AP910" s="501"/>
      <c r="AQ910" s="501"/>
      <c r="AR910" s="501"/>
      <c r="AS910" s="501"/>
      <c r="AT910" s="501"/>
    </row>
    <row r="911" spans="1:46" ht="15.75" customHeight="1">
      <c r="A911" s="501"/>
      <c r="B911" s="736"/>
      <c r="C911" s="501"/>
      <c r="D911" s="501"/>
      <c r="E911" s="501"/>
      <c r="F911" s="501"/>
      <c r="G911" s="501"/>
      <c r="H911" s="501"/>
      <c r="I911" s="501"/>
      <c r="J911" s="501"/>
      <c r="K911" s="501"/>
      <c r="L911" s="501"/>
      <c r="M911" s="501"/>
      <c r="N911" s="501"/>
      <c r="O911" s="501"/>
      <c r="P911" s="501"/>
      <c r="Q911" s="501"/>
      <c r="R911" s="501"/>
      <c r="S911" s="501"/>
      <c r="T911" s="501"/>
      <c r="U911" s="501"/>
      <c r="V911" s="501"/>
      <c r="W911" s="501"/>
      <c r="X911" s="501"/>
      <c r="Y911" s="501"/>
      <c r="Z911" s="501"/>
      <c r="AA911" s="501"/>
      <c r="AB911" s="501"/>
      <c r="AC911" s="501"/>
      <c r="AD911" s="501"/>
      <c r="AE911" s="501"/>
      <c r="AF911" s="501"/>
      <c r="AG911" s="501"/>
      <c r="AH911" s="501"/>
      <c r="AI911" s="501"/>
      <c r="AJ911" s="501"/>
      <c r="AK911" s="501"/>
      <c r="AL911" s="501"/>
      <c r="AM911" s="501"/>
      <c r="AN911" s="501"/>
      <c r="AO911" s="501"/>
      <c r="AP911" s="501"/>
      <c r="AQ911" s="501"/>
      <c r="AR911" s="501"/>
      <c r="AS911" s="501"/>
      <c r="AT911" s="501"/>
    </row>
    <row r="912" spans="1:46" ht="15.75" customHeight="1">
      <c r="A912" s="501"/>
      <c r="B912" s="736"/>
      <c r="C912" s="501"/>
      <c r="D912" s="501"/>
      <c r="E912" s="501"/>
      <c r="F912" s="501"/>
      <c r="G912" s="501"/>
      <c r="H912" s="501"/>
      <c r="I912" s="501"/>
      <c r="J912" s="501"/>
      <c r="K912" s="501"/>
      <c r="L912" s="501"/>
      <c r="M912" s="501"/>
      <c r="N912" s="501"/>
      <c r="O912" s="501"/>
      <c r="P912" s="501"/>
      <c r="Q912" s="501"/>
      <c r="R912" s="501"/>
      <c r="S912" s="501"/>
      <c r="T912" s="501"/>
      <c r="U912" s="501"/>
      <c r="V912" s="501"/>
      <c r="W912" s="501"/>
      <c r="X912" s="501"/>
      <c r="Y912" s="501"/>
      <c r="Z912" s="501"/>
      <c r="AA912" s="501"/>
      <c r="AB912" s="501"/>
      <c r="AC912" s="501"/>
      <c r="AD912" s="501"/>
      <c r="AE912" s="501"/>
      <c r="AF912" s="501"/>
      <c r="AG912" s="501"/>
      <c r="AH912" s="501"/>
      <c r="AI912" s="501"/>
      <c r="AJ912" s="501"/>
      <c r="AK912" s="501"/>
      <c r="AL912" s="501"/>
      <c r="AM912" s="501"/>
      <c r="AN912" s="501"/>
      <c r="AO912" s="501"/>
      <c r="AP912" s="501"/>
      <c r="AQ912" s="501"/>
      <c r="AR912" s="501"/>
      <c r="AS912" s="501"/>
      <c r="AT912" s="501"/>
    </row>
    <row r="913" spans="1:46" ht="15.75" customHeight="1">
      <c r="A913" s="501"/>
      <c r="B913" s="736"/>
      <c r="C913" s="501"/>
      <c r="D913" s="501"/>
      <c r="E913" s="501"/>
      <c r="F913" s="501"/>
      <c r="G913" s="501"/>
      <c r="H913" s="501"/>
      <c r="I913" s="501"/>
      <c r="J913" s="501"/>
      <c r="K913" s="501"/>
      <c r="L913" s="501"/>
      <c r="M913" s="501"/>
      <c r="N913" s="501"/>
      <c r="O913" s="501"/>
      <c r="P913" s="501"/>
      <c r="Q913" s="501"/>
      <c r="R913" s="501"/>
      <c r="S913" s="501"/>
      <c r="T913" s="501"/>
      <c r="U913" s="501"/>
      <c r="V913" s="501"/>
      <c r="W913" s="501"/>
      <c r="X913" s="501"/>
      <c r="Y913" s="501"/>
      <c r="Z913" s="501"/>
      <c r="AA913" s="501"/>
      <c r="AB913" s="501"/>
      <c r="AC913" s="501"/>
      <c r="AD913" s="501"/>
      <c r="AE913" s="501"/>
      <c r="AF913" s="501"/>
      <c r="AG913" s="501"/>
      <c r="AH913" s="501"/>
      <c r="AI913" s="501"/>
      <c r="AJ913" s="501"/>
      <c r="AK913" s="501"/>
      <c r="AL913" s="501"/>
      <c r="AM913" s="501"/>
      <c r="AN913" s="501"/>
      <c r="AO913" s="501"/>
      <c r="AP913" s="501"/>
      <c r="AQ913" s="501"/>
      <c r="AR913" s="501"/>
      <c r="AS913" s="501"/>
      <c r="AT913" s="501"/>
    </row>
    <row r="914" spans="1:46" ht="15.75" customHeight="1">
      <c r="A914" s="501"/>
      <c r="B914" s="736"/>
      <c r="C914" s="501"/>
      <c r="D914" s="501"/>
      <c r="E914" s="501"/>
      <c r="F914" s="501"/>
      <c r="G914" s="501"/>
      <c r="H914" s="501"/>
      <c r="I914" s="501"/>
      <c r="J914" s="501"/>
      <c r="K914" s="501"/>
      <c r="L914" s="501"/>
      <c r="M914" s="501"/>
      <c r="N914" s="501"/>
      <c r="O914" s="501"/>
      <c r="P914" s="501"/>
      <c r="Q914" s="501"/>
      <c r="R914" s="501"/>
      <c r="S914" s="501"/>
      <c r="T914" s="501"/>
      <c r="U914" s="501"/>
      <c r="V914" s="501"/>
      <c r="W914" s="501"/>
      <c r="X914" s="501"/>
      <c r="Y914" s="501"/>
      <c r="Z914" s="501"/>
      <c r="AA914" s="501"/>
      <c r="AB914" s="501"/>
      <c r="AC914" s="501"/>
      <c r="AD914" s="501"/>
      <c r="AE914" s="501"/>
      <c r="AF914" s="501"/>
      <c r="AG914" s="501"/>
      <c r="AH914" s="501"/>
      <c r="AI914" s="501"/>
      <c r="AJ914" s="501"/>
      <c r="AK914" s="501"/>
      <c r="AL914" s="501"/>
      <c r="AM914" s="501"/>
      <c r="AN914" s="501"/>
      <c r="AO914" s="501"/>
      <c r="AP914" s="501"/>
      <c r="AQ914" s="501"/>
      <c r="AR914" s="501"/>
      <c r="AS914" s="501"/>
      <c r="AT914" s="501"/>
    </row>
    <row r="915" spans="1:46" ht="15.75" customHeight="1">
      <c r="A915" s="501"/>
      <c r="B915" s="736"/>
      <c r="C915" s="501"/>
      <c r="D915" s="501"/>
      <c r="E915" s="501"/>
      <c r="F915" s="501"/>
      <c r="G915" s="501"/>
      <c r="H915" s="501"/>
      <c r="I915" s="501"/>
      <c r="J915" s="501"/>
      <c r="K915" s="501"/>
      <c r="L915" s="501"/>
      <c r="M915" s="501"/>
      <c r="N915" s="501"/>
      <c r="O915" s="501"/>
      <c r="P915" s="501"/>
      <c r="Q915" s="501"/>
      <c r="R915" s="501"/>
      <c r="S915" s="501"/>
      <c r="T915" s="501"/>
      <c r="U915" s="501"/>
      <c r="V915" s="501"/>
      <c r="W915" s="501"/>
      <c r="X915" s="501"/>
      <c r="Y915" s="501"/>
      <c r="Z915" s="501"/>
      <c r="AA915" s="501"/>
      <c r="AB915" s="501"/>
      <c r="AC915" s="501"/>
      <c r="AD915" s="501"/>
      <c r="AE915" s="501"/>
      <c r="AF915" s="501"/>
      <c r="AG915" s="501"/>
      <c r="AH915" s="501"/>
      <c r="AI915" s="501"/>
      <c r="AJ915" s="501"/>
      <c r="AK915" s="501"/>
      <c r="AL915" s="501"/>
      <c r="AM915" s="501"/>
      <c r="AN915" s="501"/>
      <c r="AO915" s="501"/>
      <c r="AP915" s="501"/>
      <c r="AQ915" s="501"/>
      <c r="AR915" s="501"/>
      <c r="AS915" s="501"/>
      <c r="AT915" s="501"/>
    </row>
    <row r="916" spans="1:46" ht="15.75" customHeight="1">
      <c r="A916" s="501"/>
      <c r="B916" s="736"/>
      <c r="C916" s="501"/>
      <c r="D916" s="501"/>
      <c r="E916" s="501"/>
      <c r="F916" s="501"/>
      <c r="G916" s="501"/>
      <c r="H916" s="501"/>
      <c r="I916" s="501"/>
      <c r="J916" s="501"/>
      <c r="K916" s="501"/>
      <c r="L916" s="501"/>
      <c r="M916" s="501"/>
      <c r="N916" s="501"/>
      <c r="O916" s="501"/>
      <c r="P916" s="501"/>
      <c r="Q916" s="501"/>
      <c r="R916" s="501"/>
      <c r="S916" s="501"/>
      <c r="T916" s="501"/>
      <c r="U916" s="501"/>
      <c r="V916" s="501"/>
      <c r="W916" s="501"/>
      <c r="X916" s="501"/>
      <c r="Y916" s="501"/>
      <c r="Z916" s="501"/>
      <c r="AA916" s="501"/>
      <c r="AB916" s="501"/>
      <c r="AC916" s="501"/>
      <c r="AD916" s="501"/>
      <c r="AE916" s="501"/>
      <c r="AF916" s="501"/>
      <c r="AG916" s="501"/>
      <c r="AH916" s="501"/>
      <c r="AI916" s="501"/>
      <c r="AJ916" s="501"/>
      <c r="AK916" s="501"/>
      <c r="AL916" s="501"/>
      <c r="AM916" s="501"/>
      <c r="AN916" s="501"/>
      <c r="AO916" s="501"/>
      <c r="AP916" s="501"/>
      <c r="AQ916" s="501"/>
      <c r="AR916" s="501"/>
      <c r="AS916" s="501"/>
      <c r="AT916" s="501"/>
    </row>
    <row r="917" spans="1:46" ht="15.75" customHeight="1">
      <c r="A917" s="501"/>
      <c r="B917" s="736"/>
      <c r="C917" s="501"/>
      <c r="D917" s="501"/>
      <c r="E917" s="501"/>
      <c r="F917" s="501"/>
      <c r="G917" s="501"/>
      <c r="H917" s="501"/>
      <c r="I917" s="501"/>
      <c r="J917" s="501"/>
      <c r="K917" s="501"/>
      <c r="L917" s="501"/>
      <c r="M917" s="501"/>
      <c r="N917" s="501"/>
      <c r="O917" s="501"/>
      <c r="P917" s="501"/>
      <c r="Q917" s="501"/>
      <c r="R917" s="501"/>
      <c r="S917" s="501"/>
      <c r="T917" s="501"/>
      <c r="U917" s="501"/>
      <c r="V917" s="501"/>
      <c r="W917" s="501"/>
      <c r="X917" s="501"/>
      <c r="Y917" s="501"/>
      <c r="Z917" s="501"/>
      <c r="AA917" s="501"/>
      <c r="AB917" s="501"/>
      <c r="AC917" s="501"/>
      <c r="AD917" s="501"/>
      <c r="AE917" s="501"/>
      <c r="AF917" s="501"/>
      <c r="AG917" s="501"/>
      <c r="AH917" s="501"/>
      <c r="AI917" s="501"/>
      <c r="AJ917" s="501"/>
      <c r="AK917" s="501"/>
      <c r="AL917" s="501"/>
      <c r="AM917" s="501"/>
      <c r="AN917" s="501"/>
      <c r="AO917" s="501"/>
      <c r="AP917" s="501"/>
      <c r="AQ917" s="501"/>
      <c r="AR917" s="501"/>
      <c r="AS917" s="501"/>
      <c r="AT917" s="501"/>
    </row>
    <row r="918" spans="1:46" ht="15.75" customHeight="1">
      <c r="A918" s="501"/>
      <c r="B918" s="736"/>
      <c r="C918" s="501"/>
      <c r="D918" s="501"/>
      <c r="E918" s="501"/>
      <c r="F918" s="501"/>
      <c r="G918" s="501"/>
      <c r="H918" s="501"/>
      <c r="I918" s="501"/>
      <c r="J918" s="501"/>
      <c r="K918" s="501"/>
      <c r="L918" s="501"/>
      <c r="M918" s="501"/>
      <c r="N918" s="501"/>
      <c r="O918" s="501"/>
      <c r="P918" s="501"/>
      <c r="Q918" s="501"/>
      <c r="R918" s="501"/>
      <c r="S918" s="501"/>
      <c r="T918" s="501"/>
      <c r="U918" s="501"/>
      <c r="V918" s="501"/>
      <c r="W918" s="501"/>
      <c r="X918" s="501"/>
      <c r="Y918" s="501"/>
      <c r="Z918" s="501"/>
      <c r="AA918" s="501"/>
      <c r="AB918" s="501"/>
      <c r="AC918" s="501"/>
      <c r="AD918" s="501"/>
      <c r="AE918" s="501"/>
      <c r="AF918" s="501"/>
      <c r="AG918" s="501"/>
      <c r="AH918" s="501"/>
      <c r="AI918" s="501"/>
      <c r="AJ918" s="501"/>
      <c r="AK918" s="501"/>
      <c r="AL918" s="501"/>
      <c r="AM918" s="501"/>
      <c r="AN918" s="501"/>
      <c r="AO918" s="501"/>
      <c r="AP918" s="501"/>
      <c r="AQ918" s="501"/>
      <c r="AR918" s="501"/>
      <c r="AS918" s="501"/>
      <c r="AT918" s="501"/>
    </row>
    <row r="919" spans="1:46" ht="15.75" customHeight="1">
      <c r="A919" s="501"/>
      <c r="B919" s="736"/>
      <c r="C919" s="501"/>
      <c r="D919" s="501"/>
      <c r="E919" s="501"/>
      <c r="F919" s="501"/>
      <c r="G919" s="501"/>
      <c r="H919" s="501"/>
      <c r="I919" s="501"/>
      <c r="J919" s="501"/>
      <c r="K919" s="501"/>
      <c r="L919" s="501"/>
      <c r="M919" s="501"/>
      <c r="N919" s="501"/>
      <c r="O919" s="501"/>
      <c r="P919" s="501"/>
      <c r="Q919" s="501"/>
      <c r="R919" s="501"/>
      <c r="S919" s="501"/>
      <c r="T919" s="501"/>
      <c r="U919" s="501"/>
      <c r="V919" s="501"/>
      <c r="W919" s="501"/>
      <c r="X919" s="501"/>
      <c r="Y919" s="501"/>
      <c r="Z919" s="501"/>
      <c r="AA919" s="501"/>
      <c r="AB919" s="501"/>
      <c r="AC919" s="501"/>
      <c r="AD919" s="501"/>
      <c r="AE919" s="501"/>
      <c r="AF919" s="501"/>
      <c r="AG919" s="501"/>
      <c r="AH919" s="501"/>
      <c r="AI919" s="501"/>
      <c r="AJ919" s="501"/>
      <c r="AK919" s="501"/>
      <c r="AL919" s="501"/>
      <c r="AM919" s="501"/>
      <c r="AN919" s="501"/>
      <c r="AO919" s="501"/>
      <c r="AP919" s="501"/>
      <c r="AQ919" s="501"/>
      <c r="AR919" s="501"/>
      <c r="AS919" s="501"/>
      <c r="AT919" s="501"/>
    </row>
    <row r="920" spans="1:46" ht="15.75" customHeight="1">
      <c r="A920" s="501"/>
      <c r="B920" s="736"/>
      <c r="C920" s="501"/>
      <c r="D920" s="501"/>
      <c r="E920" s="501"/>
      <c r="F920" s="501"/>
      <c r="G920" s="501"/>
      <c r="H920" s="501"/>
      <c r="I920" s="501"/>
      <c r="J920" s="501"/>
      <c r="K920" s="501"/>
      <c r="L920" s="501"/>
      <c r="M920" s="501"/>
      <c r="N920" s="501"/>
      <c r="O920" s="501"/>
      <c r="P920" s="501"/>
      <c r="Q920" s="501"/>
      <c r="R920" s="501"/>
      <c r="S920" s="501"/>
      <c r="T920" s="501"/>
      <c r="U920" s="501"/>
      <c r="V920" s="501"/>
      <c r="W920" s="501"/>
      <c r="X920" s="501"/>
      <c r="Y920" s="501"/>
      <c r="Z920" s="501"/>
      <c r="AA920" s="501"/>
      <c r="AB920" s="501"/>
      <c r="AC920" s="501"/>
      <c r="AD920" s="501"/>
      <c r="AE920" s="501"/>
      <c r="AF920" s="501"/>
      <c r="AG920" s="501"/>
      <c r="AH920" s="501"/>
      <c r="AI920" s="501"/>
      <c r="AJ920" s="501"/>
      <c r="AK920" s="501"/>
      <c r="AL920" s="501"/>
      <c r="AM920" s="501"/>
      <c r="AN920" s="501"/>
      <c r="AO920" s="501"/>
      <c r="AP920" s="501"/>
      <c r="AQ920" s="501"/>
      <c r="AR920" s="501"/>
      <c r="AS920" s="501"/>
      <c r="AT920" s="501"/>
    </row>
    <row r="921" spans="1:46" ht="15.75" customHeight="1">
      <c r="A921" s="501"/>
      <c r="B921" s="736"/>
      <c r="C921" s="501"/>
      <c r="D921" s="501"/>
      <c r="E921" s="501"/>
      <c r="F921" s="501"/>
      <c r="G921" s="501"/>
      <c r="H921" s="501"/>
      <c r="I921" s="501"/>
      <c r="J921" s="501"/>
      <c r="K921" s="501"/>
      <c r="L921" s="501"/>
      <c r="M921" s="501"/>
      <c r="N921" s="501"/>
      <c r="O921" s="501"/>
      <c r="P921" s="501"/>
      <c r="Q921" s="501"/>
      <c r="R921" s="501"/>
      <c r="S921" s="501"/>
      <c r="T921" s="501"/>
      <c r="U921" s="501"/>
      <c r="V921" s="501"/>
      <c r="W921" s="501"/>
      <c r="X921" s="501"/>
      <c r="Y921" s="501"/>
      <c r="Z921" s="501"/>
      <c r="AA921" s="501"/>
      <c r="AB921" s="501"/>
      <c r="AC921" s="501"/>
      <c r="AD921" s="501"/>
      <c r="AE921" s="501"/>
      <c r="AF921" s="501"/>
      <c r="AG921" s="501"/>
      <c r="AH921" s="501"/>
      <c r="AI921" s="501"/>
      <c r="AJ921" s="501"/>
      <c r="AK921" s="501"/>
      <c r="AL921" s="501"/>
      <c r="AM921" s="501"/>
      <c r="AN921" s="501"/>
      <c r="AO921" s="501"/>
      <c r="AP921" s="501"/>
      <c r="AQ921" s="501"/>
      <c r="AR921" s="501"/>
      <c r="AS921" s="501"/>
      <c r="AT921" s="501"/>
    </row>
    <row r="922" spans="1:46" ht="15.75" customHeight="1">
      <c r="A922" s="501"/>
      <c r="B922" s="736"/>
      <c r="C922" s="501"/>
      <c r="D922" s="501"/>
      <c r="E922" s="501"/>
      <c r="F922" s="501"/>
      <c r="G922" s="501"/>
      <c r="H922" s="501"/>
      <c r="I922" s="501"/>
      <c r="J922" s="501"/>
      <c r="K922" s="501"/>
      <c r="L922" s="501"/>
      <c r="M922" s="501"/>
      <c r="N922" s="501"/>
      <c r="O922" s="501"/>
      <c r="P922" s="501"/>
      <c r="Q922" s="501"/>
      <c r="R922" s="501"/>
      <c r="S922" s="501"/>
      <c r="T922" s="501"/>
      <c r="U922" s="501"/>
      <c r="V922" s="501"/>
      <c r="W922" s="501"/>
      <c r="X922" s="501"/>
      <c r="Y922" s="501"/>
      <c r="Z922" s="501"/>
      <c r="AA922" s="501"/>
      <c r="AB922" s="501"/>
      <c r="AC922" s="501"/>
      <c r="AD922" s="501"/>
      <c r="AE922" s="501"/>
      <c r="AF922" s="501"/>
      <c r="AG922" s="501"/>
      <c r="AH922" s="501"/>
      <c r="AI922" s="501"/>
      <c r="AJ922" s="501"/>
      <c r="AK922" s="501"/>
      <c r="AL922" s="501"/>
      <c r="AM922" s="501"/>
      <c r="AN922" s="501"/>
      <c r="AO922" s="501"/>
      <c r="AP922" s="501"/>
      <c r="AQ922" s="501"/>
      <c r="AR922" s="501"/>
      <c r="AS922" s="501"/>
      <c r="AT922" s="501"/>
    </row>
    <row r="923" spans="1:46" ht="15.75" customHeight="1">
      <c r="A923" s="501"/>
      <c r="B923" s="736"/>
      <c r="C923" s="501"/>
      <c r="D923" s="501"/>
      <c r="E923" s="501"/>
      <c r="F923" s="501"/>
      <c r="G923" s="501"/>
      <c r="H923" s="501"/>
      <c r="I923" s="501"/>
      <c r="J923" s="501"/>
      <c r="K923" s="501"/>
      <c r="L923" s="501"/>
      <c r="M923" s="501"/>
      <c r="N923" s="501"/>
      <c r="O923" s="501"/>
      <c r="P923" s="501"/>
      <c r="Q923" s="501"/>
      <c r="R923" s="501"/>
      <c r="S923" s="501"/>
      <c r="T923" s="501"/>
      <c r="U923" s="501"/>
      <c r="V923" s="501"/>
      <c r="W923" s="501"/>
      <c r="X923" s="501"/>
      <c r="Y923" s="501"/>
      <c r="Z923" s="501"/>
      <c r="AA923" s="501"/>
      <c r="AB923" s="501"/>
      <c r="AC923" s="501"/>
      <c r="AD923" s="501"/>
      <c r="AE923" s="501"/>
      <c r="AF923" s="501"/>
      <c r="AG923" s="501"/>
      <c r="AH923" s="501"/>
      <c r="AI923" s="501"/>
      <c r="AJ923" s="501"/>
      <c r="AK923" s="501"/>
      <c r="AL923" s="501"/>
      <c r="AM923" s="501"/>
      <c r="AN923" s="501"/>
      <c r="AO923" s="501"/>
      <c r="AP923" s="501"/>
      <c r="AQ923" s="501"/>
      <c r="AR923" s="501"/>
      <c r="AS923" s="501"/>
      <c r="AT923" s="501"/>
    </row>
    <row r="924" spans="1:46" ht="15.75" customHeight="1">
      <c r="A924" s="501"/>
      <c r="B924" s="736"/>
      <c r="C924" s="501"/>
      <c r="D924" s="501"/>
      <c r="E924" s="501"/>
      <c r="F924" s="501"/>
      <c r="G924" s="501"/>
      <c r="H924" s="501"/>
      <c r="I924" s="501"/>
      <c r="J924" s="501"/>
      <c r="K924" s="501"/>
      <c r="L924" s="501"/>
      <c r="M924" s="501"/>
      <c r="N924" s="501"/>
      <c r="O924" s="501"/>
      <c r="P924" s="501"/>
      <c r="Q924" s="501"/>
      <c r="R924" s="501"/>
      <c r="S924" s="501"/>
      <c r="T924" s="501"/>
      <c r="U924" s="501"/>
      <c r="V924" s="501"/>
      <c r="W924" s="501"/>
      <c r="X924" s="501"/>
      <c r="Y924" s="501"/>
      <c r="Z924" s="501"/>
      <c r="AA924" s="501"/>
      <c r="AB924" s="501"/>
      <c r="AC924" s="501"/>
      <c r="AD924" s="501"/>
      <c r="AE924" s="501"/>
      <c r="AF924" s="501"/>
      <c r="AG924" s="501"/>
      <c r="AH924" s="501"/>
      <c r="AI924" s="501"/>
      <c r="AJ924" s="501"/>
      <c r="AK924" s="501"/>
      <c r="AL924" s="501"/>
      <c r="AM924" s="501"/>
      <c r="AN924" s="501"/>
      <c r="AO924" s="501"/>
      <c r="AP924" s="501"/>
      <c r="AQ924" s="501"/>
      <c r="AR924" s="501"/>
      <c r="AS924" s="501"/>
      <c r="AT924" s="501"/>
    </row>
    <row r="925" spans="1:46" ht="15.75" customHeight="1">
      <c r="A925" s="501"/>
      <c r="B925" s="736"/>
      <c r="C925" s="501"/>
      <c r="D925" s="501"/>
      <c r="E925" s="501"/>
      <c r="F925" s="501"/>
      <c r="G925" s="501"/>
      <c r="H925" s="501"/>
      <c r="I925" s="501"/>
      <c r="J925" s="501"/>
      <c r="K925" s="501"/>
      <c r="L925" s="501"/>
      <c r="M925" s="501"/>
      <c r="N925" s="501"/>
      <c r="O925" s="501"/>
      <c r="P925" s="501"/>
      <c r="Q925" s="501"/>
      <c r="R925" s="501"/>
      <c r="S925" s="501"/>
      <c r="T925" s="501"/>
      <c r="U925" s="501"/>
      <c r="V925" s="501"/>
      <c r="W925" s="501"/>
      <c r="X925" s="501"/>
      <c r="Y925" s="501"/>
      <c r="Z925" s="501"/>
      <c r="AA925" s="501"/>
      <c r="AB925" s="501"/>
      <c r="AC925" s="501"/>
      <c r="AD925" s="501"/>
      <c r="AE925" s="501"/>
      <c r="AF925" s="501"/>
      <c r="AG925" s="501"/>
      <c r="AH925" s="501"/>
      <c r="AI925" s="501"/>
      <c r="AJ925" s="501"/>
      <c r="AK925" s="501"/>
      <c r="AL925" s="501"/>
      <c r="AM925" s="501"/>
      <c r="AN925" s="501"/>
      <c r="AO925" s="501"/>
      <c r="AP925" s="501"/>
      <c r="AQ925" s="501"/>
      <c r="AR925" s="501"/>
      <c r="AS925" s="501"/>
      <c r="AT925" s="501"/>
    </row>
    <row r="926" spans="1:46" ht="15.75" customHeight="1">
      <c r="A926" s="501"/>
      <c r="B926" s="736"/>
      <c r="C926" s="501"/>
      <c r="D926" s="501"/>
      <c r="E926" s="501"/>
      <c r="F926" s="501"/>
      <c r="G926" s="501"/>
      <c r="H926" s="501"/>
      <c r="I926" s="501"/>
      <c r="J926" s="501"/>
      <c r="K926" s="501"/>
      <c r="L926" s="501"/>
      <c r="M926" s="501"/>
      <c r="N926" s="501"/>
      <c r="O926" s="501"/>
      <c r="P926" s="501"/>
      <c r="Q926" s="501"/>
      <c r="R926" s="501"/>
      <c r="S926" s="501"/>
      <c r="T926" s="501"/>
      <c r="U926" s="501"/>
      <c r="V926" s="501"/>
      <c r="W926" s="501"/>
      <c r="X926" s="501"/>
      <c r="Y926" s="501"/>
      <c r="Z926" s="501"/>
      <c r="AA926" s="501"/>
      <c r="AB926" s="501"/>
      <c r="AC926" s="501"/>
      <c r="AD926" s="501"/>
      <c r="AE926" s="501"/>
      <c r="AF926" s="501"/>
      <c r="AG926" s="501"/>
      <c r="AH926" s="501"/>
      <c r="AI926" s="501"/>
      <c r="AJ926" s="501"/>
      <c r="AK926" s="501"/>
      <c r="AL926" s="501"/>
      <c r="AM926" s="501"/>
      <c r="AN926" s="501"/>
      <c r="AO926" s="501"/>
      <c r="AP926" s="501"/>
      <c r="AQ926" s="501"/>
      <c r="AR926" s="501"/>
      <c r="AS926" s="501"/>
      <c r="AT926" s="501"/>
    </row>
    <row r="927" spans="1:46" ht="15.75" customHeight="1">
      <c r="A927" s="501"/>
      <c r="B927" s="736"/>
      <c r="C927" s="501"/>
      <c r="D927" s="501"/>
      <c r="E927" s="501"/>
      <c r="F927" s="501"/>
      <c r="G927" s="501"/>
      <c r="H927" s="501"/>
      <c r="I927" s="501"/>
      <c r="J927" s="501"/>
      <c r="K927" s="501"/>
      <c r="L927" s="501"/>
      <c r="M927" s="501"/>
      <c r="N927" s="501"/>
      <c r="O927" s="501"/>
      <c r="P927" s="501"/>
      <c r="Q927" s="501"/>
      <c r="R927" s="501"/>
      <c r="S927" s="501"/>
      <c r="T927" s="501"/>
      <c r="U927" s="501"/>
      <c r="V927" s="501"/>
      <c r="W927" s="501"/>
      <c r="X927" s="501"/>
      <c r="Y927" s="501"/>
      <c r="Z927" s="501"/>
      <c r="AA927" s="501"/>
      <c r="AB927" s="501"/>
      <c r="AC927" s="501"/>
      <c r="AD927" s="501"/>
      <c r="AE927" s="501"/>
      <c r="AF927" s="501"/>
      <c r="AG927" s="501"/>
      <c r="AH927" s="501"/>
      <c r="AI927" s="501"/>
      <c r="AJ927" s="501"/>
      <c r="AK927" s="501"/>
      <c r="AL927" s="501"/>
      <c r="AM927" s="501"/>
      <c r="AN927" s="501"/>
      <c r="AO927" s="501"/>
      <c r="AP927" s="501"/>
      <c r="AQ927" s="501"/>
      <c r="AR927" s="501"/>
      <c r="AS927" s="501"/>
      <c r="AT927" s="501"/>
    </row>
    <row r="928" spans="1:46" ht="15.75" customHeight="1">
      <c r="A928" s="501"/>
      <c r="B928" s="736"/>
      <c r="C928" s="501"/>
      <c r="D928" s="501"/>
      <c r="E928" s="501"/>
      <c r="F928" s="501"/>
      <c r="G928" s="501"/>
      <c r="H928" s="501"/>
      <c r="I928" s="501"/>
      <c r="J928" s="501"/>
      <c r="K928" s="501"/>
      <c r="L928" s="501"/>
      <c r="M928" s="501"/>
      <c r="N928" s="501"/>
      <c r="O928" s="501"/>
      <c r="P928" s="501"/>
      <c r="Q928" s="501"/>
      <c r="R928" s="501"/>
      <c r="S928" s="501"/>
      <c r="T928" s="501"/>
      <c r="U928" s="501"/>
      <c r="V928" s="501"/>
      <c r="W928" s="501"/>
      <c r="X928" s="501"/>
      <c r="Y928" s="501"/>
      <c r="Z928" s="501"/>
      <c r="AA928" s="501"/>
      <c r="AB928" s="501"/>
      <c r="AC928" s="501"/>
      <c r="AD928" s="501"/>
      <c r="AE928" s="501"/>
      <c r="AF928" s="501"/>
      <c r="AG928" s="501"/>
      <c r="AH928" s="501"/>
      <c r="AI928" s="501"/>
      <c r="AJ928" s="501"/>
      <c r="AK928" s="501"/>
      <c r="AL928" s="501"/>
      <c r="AM928" s="501"/>
      <c r="AN928" s="501"/>
      <c r="AO928" s="501"/>
      <c r="AP928" s="501"/>
      <c r="AQ928" s="501"/>
      <c r="AR928" s="501"/>
      <c r="AS928" s="501"/>
      <c r="AT928" s="501"/>
    </row>
    <row r="929" spans="1:46" ht="15.75" customHeight="1">
      <c r="A929" s="501"/>
      <c r="B929" s="736"/>
      <c r="C929" s="501"/>
      <c r="D929" s="501"/>
      <c r="E929" s="501"/>
      <c r="F929" s="501"/>
      <c r="G929" s="501"/>
      <c r="H929" s="501"/>
      <c r="I929" s="501"/>
      <c r="J929" s="501"/>
      <c r="K929" s="501"/>
      <c r="L929" s="501"/>
      <c r="M929" s="501"/>
      <c r="N929" s="501"/>
      <c r="O929" s="501"/>
      <c r="P929" s="501"/>
      <c r="Q929" s="501"/>
      <c r="R929" s="501"/>
      <c r="S929" s="501"/>
      <c r="T929" s="501"/>
      <c r="U929" s="501"/>
      <c r="V929" s="501"/>
      <c r="W929" s="501"/>
      <c r="X929" s="501"/>
      <c r="Y929" s="501"/>
      <c r="Z929" s="501"/>
      <c r="AA929" s="501"/>
      <c r="AB929" s="501"/>
      <c r="AC929" s="501"/>
      <c r="AD929" s="501"/>
      <c r="AE929" s="501"/>
      <c r="AF929" s="501"/>
      <c r="AG929" s="501"/>
      <c r="AH929" s="501"/>
      <c r="AI929" s="501"/>
      <c r="AJ929" s="501"/>
      <c r="AK929" s="501"/>
      <c r="AL929" s="501"/>
      <c r="AM929" s="501"/>
      <c r="AN929" s="501"/>
      <c r="AO929" s="501"/>
      <c r="AP929" s="501"/>
      <c r="AQ929" s="501"/>
      <c r="AR929" s="501"/>
      <c r="AS929" s="501"/>
      <c r="AT929" s="501"/>
    </row>
    <row r="930" spans="1:46" ht="15.75" customHeight="1">
      <c r="A930" s="501"/>
      <c r="B930" s="736"/>
      <c r="C930" s="501"/>
      <c r="D930" s="501"/>
      <c r="E930" s="501"/>
      <c r="F930" s="501"/>
      <c r="G930" s="501"/>
      <c r="H930" s="501"/>
      <c r="I930" s="501"/>
      <c r="J930" s="501"/>
      <c r="K930" s="501"/>
      <c r="L930" s="501"/>
      <c r="M930" s="501"/>
      <c r="N930" s="501"/>
      <c r="O930" s="501"/>
      <c r="P930" s="501"/>
      <c r="Q930" s="501"/>
      <c r="R930" s="501"/>
      <c r="S930" s="501"/>
      <c r="T930" s="501"/>
      <c r="U930" s="501"/>
      <c r="V930" s="501"/>
      <c r="W930" s="501"/>
      <c r="X930" s="501"/>
      <c r="Y930" s="501"/>
      <c r="Z930" s="501"/>
      <c r="AA930" s="501"/>
      <c r="AB930" s="501"/>
      <c r="AC930" s="501"/>
      <c r="AD930" s="501"/>
      <c r="AE930" s="501"/>
      <c r="AF930" s="501"/>
      <c r="AG930" s="501"/>
      <c r="AH930" s="501"/>
      <c r="AI930" s="501"/>
      <c r="AJ930" s="501"/>
      <c r="AK930" s="501"/>
      <c r="AL930" s="501"/>
      <c r="AM930" s="501"/>
      <c r="AN930" s="501"/>
      <c r="AO930" s="501"/>
      <c r="AP930" s="501"/>
      <c r="AQ930" s="501"/>
      <c r="AR930" s="501"/>
      <c r="AS930" s="501"/>
      <c r="AT930" s="501"/>
    </row>
    <row r="931" spans="1:46" ht="15.75" customHeight="1">
      <c r="A931" s="501"/>
      <c r="B931" s="736"/>
      <c r="C931" s="501"/>
      <c r="D931" s="501"/>
      <c r="E931" s="501"/>
      <c r="F931" s="501"/>
      <c r="G931" s="501"/>
      <c r="H931" s="501"/>
      <c r="I931" s="501"/>
      <c r="J931" s="501"/>
      <c r="K931" s="501"/>
      <c r="L931" s="501"/>
      <c r="M931" s="501"/>
      <c r="N931" s="501"/>
      <c r="O931" s="501"/>
      <c r="P931" s="501"/>
      <c r="Q931" s="501"/>
      <c r="R931" s="501"/>
      <c r="S931" s="501"/>
      <c r="T931" s="501"/>
      <c r="U931" s="501"/>
      <c r="V931" s="501"/>
      <c r="W931" s="501"/>
      <c r="X931" s="501"/>
      <c r="Y931" s="501"/>
      <c r="Z931" s="501"/>
      <c r="AA931" s="501"/>
      <c r="AB931" s="501"/>
      <c r="AC931" s="501"/>
      <c r="AD931" s="501"/>
      <c r="AE931" s="501"/>
      <c r="AF931" s="501"/>
      <c r="AG931" s="501"/>
      <c r="AH931" s="501"/>
      <c r="AI931" s="501"/>
      <c r="AJ931" s="501"/>
      <c r="AK931" s="501"/>
      <c r="AL931" s="501"/>
      <c r="AM931" s="501"/>
      <c r="AN931" s="501"/>
      <c r="AO931" s="501"/>
      <c r="AP931" s="501"/>
      <c r="AQ931" s="501"/>
      <c r="AR931" s="501"/>
      <c r="AS931" s="501"/>
      <c r="AT931" s="501"/>
    </row>
    <row r="932" spans="1:46" ht="15.75" customHeight="1">
      <c r="A932" s="501"/>
      <c r="B932" s="736"/>
      <c r="C932" s="501"/>
      <c r="D932" s="501"/>
      <c r="E932" s="501"/>
      <c r="F932" s="501"/>
      <c r="G932" s="501"/>
      <c r="H932" s="501"/>
      <c r="I932" s="501"/>
      <c r="J932" s="501"/>
      <c r="K932" s="501"/>
      <c r="L932" s="501"/>
      <c r="M932" s="501"/>
      <c r="N932" s="501"/>
      <c r="O932" s="501"/>
      <c r="P932" s="501"/>
      <c r="Q932" s="501"/>
      <c r="R932" s="501"/>
      <c r="S932" s="501"/>
      <c r="T932" s="501"/>
      <c r="U932" s="501"/>
      <c r="V932" s="501"/>
      <c r="W932" s="501"/>
      <c r="X932" s="501"/>
      <c r="Y932" s="501"/>
      <c r="Z932" s="501"/>
      <c r="AA932" s="501"/>
      <c r="AB932" s="501"/>
      <c r="AC932" s="501"/>
      <c r="AD932" s="501"/>
      <c r="AE932" s="501"/>
      <c r="AF932" s="501"/>
      <c r="AG932" s="501"/>
      <c r="AH932" s="501"/>
      <c r="AI932" s="501"/>
      <c r="AJ932" s="501"/>
      <c r="AK932" s="501"/>
      <c r="AL932" s="501"/>
      <c r="AM932" s="501"/>
      <c r="AN932" s="501"/>
      <c r="AO932" s="501"/>
      <c r="AP932" s="501"/>
      <c r="AQ932" s="501"/>
      <c r="AR932" s="501"/>
      <c r="AS932" s="501"/>
      <c r="AT932" s="501"/>
    </row>
    <row r="933" spans="1:46" ht="15.75" customHeight="1">
      <c r="A933" s="501"/>
      <c r="B933" s="736"/>
      <c r="C933" s="501"/>
      <c r="D933" s="501"/>
      <c r="E933" s="501"/>
      <c r="F933" s="501"/>
      <c r="G933" s="501"/>
      <c r="H933" s="501"/>
      <c r="I933" s="501"/>
      <c r="J933" s="501"/>
      <c r="K933" s="501"/>
      <c r="L933" s="501"/>
      <c r="M933" s="501"/>
      <c r="N933" s="501"/>
      <c r="O933" s="501"/>
      <c r="P933" s="501"/>
      <c r="Q933" s="501"/>
      <c r="R933" s="501"/>
      <c r="S933" s="501"/>
      <c r="T933" s="501"/>
      <c r="U933" s="501"/>
      <c r="V933" s="501"/>
      <c r="W933" s="501"/>
      <c r="X933" s="501"/>
      <c r="Y933" s="501"/>
      <c r="Z933" s="501"/>
      <c r="AA933" s="501"/>
      <c r="AB933" s="501"/>
      <c r="AC933" s="501"/>
      <c r="AD933" s="501"/>
      <c r="AE933" s="501"/>
      <c r="AF933" s="501"/>
      <c r="AG933" s="501"/>
      <c r="AH933" s="501"/>
      <c r="AI933" s="501"/>
      <c r="AJ933" s="501"/>
      <c r="AK933" s="501"/>
      <c r="AL933" s="501"/>
      <c r="AM933" s="501"/>
      <c r="AN933" s="501"/>
      <c r="AO933" s="501"/>
      <c r="AP933" s="501"/>
      <c r="AQ933" s="501"/>
      <c r="AR933" s="501"/>
      <c r="AS933" s="501"/>
      <c r="AT933" s="501"/>
    </row>
    <row r="934" spans="1:46" ht="15.75" customHeight="1">
      <c r="A934" s="501"/>
      <c r="B934" s="736"/>
      <c r="C934" s="501"/>
      <c r="D934" s="501"/>
      <c r="E934" s="501"/>
      <c r="F934" s="501"/>
      <c r="G934" s="501"/>
      <c r="H934" s="501"/>
      <c r="I934" s="501"/>
      <c r="J934" s="501"/>
      <c r="K934" s="501"/>
      <c r="L934" s="501"/>
      <c r="M934" s="501"/>
      <c r="N934" s="501"/>
      <c r="O934" s="501"/>
      <c r="P934" s="501"/>
      <c r="Q934" s="501"/>
      <c r="R934" s="501"/>
      <c r="S934" s="501"/>
      <c r="T934" s="501"/>
      <c r="U934" s="501"/>
      <c r="V934" s="501"/>
      <c r="W934" s="501"/>
      <c r="X934" s="501"/>
      <c r="Y934" s="501"/>
      <c r="Z934" s="501"/>
      <c r="AA934" s="501"/>
      <c r="AB934" s="501"/>
      <c r="AC934" s="501"/>
      <c r="AD934" s="501"/>
      <c r="AE934" s="501"/>
      <c r="AF934" s="501"/>
      <c r="AG934" s="501"/>
      <c r="AH934" s="501"/>
      <c r="AI934" s="501"/>
      <c r="AJ934" s="501"/>
      <c r="AK934" s="501"/>
      <c r="AL934" s="501"/>
      <c r="AM934" s="501"/>
      <c r="AN934" s="501"/>
      <c r="AO934" s="501"/>
      <c r="AP934" s="501"/>
      <c r="AQ934" s="501"/>
      <c r="AR934" s="501"/>
      <c r="AS934" s="501"/>
      <c r="AT934" s="501"/>
    </row>
    <row r="935" spans="1:46" ht="15.75" customHeight="1">
      <c r="A935" s="501"/>
      <c r="B935" s="736"/>
      <c r="C935" s="501"/>
      <c r="D935" s="501"/>
      <c r="E935" s="501"/>
      <c r="F935" s="501"/>
      <c r="G935" s="501"/>
      <c r="H935" s="501"/>
      <c r="I935" s="501"/>
      <c r="J935" s="501"/>
      <c r="K935" s="501"/>
      <c r="L935" s="501"/>
      <c r="M935" s="501"/>
      <c r="N935" s="501"/>
      <c r="O935" s="501"/>
      <c r="P935" s="501"/>
      <c r="Q935" s="501"/>
      <c r="R935" s="501"/>
      <c r="S935" s="501"/>
      <c r="T935" s="501"/>
      <c r="U935" s="501"/>
      <c r="V935" s="501"/>
      <c r="W935" s="501"/>
      <c r="X935" s="501"/>
      <c r="Y935" s="501"/>
      <c r="Z935" s="501"/>
      <c r="AA935" s="501"/>
      <c r="AB935" s="501"/>
      <c r="AC935" s="501"/>
      <c r="AD935" s="501"/>
      <c r="AE935" s="501"/>
      <c r="AF935" s="501"/>
      <c r="AG935" s="501"/>
      <c r="AH935" s="501"/>
      <c r="AI935" s="501"/>
      <c r="AJ935" s="501"/>
      <c r="AK935" s="501"/>
      <c r="AL935" s="501"/>
      <c r="AM935" s="501"/>
      <c r="AN935" s="501"/>
      <c r="AO935" s="501"/>
      <c r="AP935" s="501"/>
      <c r="AQ935" s="501"/>
      <c r="AR935" s="501"/>
      <c r="AS935" s="501"/>
      <c r="AT935" s="501"/>
    </row>
    <row r="936" spans="1:46" ht="15.75" customHeight="1">
      <c r="A936" s="501"/>
      <c r="B936" s="736"/>
      <c r="C936" s="501"/>
      <c r="D936" s="501"/>
      <c r="E936" s="501"/>
      <c r="F936" s="501"/>
      <c r="G936" s="501"/>
      <c r="H936" s="501"/>
      <c r="I936" s="501"/>
      <c r="J936" s="501"/>
      <c r="K936" s="501"/>
      <c r="L936" s="501"/>
      <c r="M936" s="501"/>
      <c r="N936" s="501"/>
      <c r="O936" s="501"/>
      <c r="P936" s="501"/>
      <c r="Q936" s="501"/>
      <c r="R936" s="501"/>
      <c r="S936" s="501"/>
      <c r="T936" s="501"/>
      <c r="U936" s="501"/>
      <c r="V936" s="501"/>
      <c r="W936" s="501"/>
      <c r="X936" s="501"/>
      <c r="Y936" s="501"/>
      <c r="Z936" s="501"/>
      <c r="AA936" s="501"/>
      <c r="AB936" s="501"/>
      <c r="AC936" s="501"/>
      <c r="AD936" s="501"/>
      <c r="AE936" s="501"/>
      <c r="AF936" s="501"/>
      <c r="AG936" s="501"/>
      <c r="AH936" s="501"/>
      <c r="AI936" s="501"/>
      <c r="AJ936" s="501"/>
      <c r="AK936" s="501"/>
      <c r="AL936" s="501"/>
      <c r="AM936" s="501"/>
      <c r="AN936" s="501"/>
      <c r="AO936" s="501"/>
      <c r="AP936" s="501"/>
      <c r="AQ936" s="501"/>
      <c r="AR936" s="501"/>
      <c r="AS936" s="501"/>
      <c r="AT936" s="501"/>
    </row>
    <row r="937" spans="1:46" ht="15.75" customHeight="1">
      <c r="A937" s="501"/>
      <c r="B937" s="736"/>
      <c r="C937" s="501"/>
      <c r="D937" s="501"/>
      <c r="E937" s="501"/>
      <c r="F937" s="501"/>
      <c r="G937" s="501"/>
      <c r="H937" s="501"/>
      <c r="I937" s="501"/>
      <c r="J937" s="501"/>
      <c r="K937" s="501"/>
      <c r="L937" s="501"/>
      <c r="M937" s="501"/>
      <c r="N937" s="501"/>
      <c r="O937" s="501"/>
      <c r="P937" s="501"/>
      <c r="Q937" s="501"/>
      <c r="R937" s="501"/>
      <c r="S937" s="501"/>
      <c r="T937" s="501"/>
      <c r="U937" s="501"/>
      <c r="V937" s="501"/>
      <c r="W937" s="501"/>
      <c r="X937" s="501"/>
      <c r="Y937" s="501"/>
      <c r="Z937" s="501"/>
      <c r="AA937" s="501"/>
      <c r="AB937" s="501"/>
      <c r="AC937" s="501"/>
      <c r="AD937" s="501"/>
      <c r="AE937" s="501"/>
      <c r="AF937" s="501"/>
      <c r="AG937" s="501"/>
      <c r="AH937" s="501"/>
      <c r="AI937" s="501"/>
      <c r="AJ937" s="501"/>
      <c r="AK937" s="501"/>
      <c r="AL937" s="501"/>
      <c r="AM937" s="501"/>
      <c r="AN937" s="501"/>
      <c r="AO937" s="501"/>
      <c r="AP937" s="501"/>
      <c r="AQ937" s="501"/>
      <c r="AR937" s="501"/>
      <c r="AS937" s="501"/>
      <c r="AT937" s="501"/>
    </row>
    <row r="938" spans="1:46" ht="15.75" customHeight="1">
      <c r="A938" s="501"/>
      <c r="B938" s="736"/>
      <c r="C938" s="501"/>
      <c r="D938" s="501"/>
      <c r="E938" s="501"/>
      <c r="F938" s="501"/>
      <c r="G938" s="501"/>
      <c r="H938" s="501"/>
      <c r="I938" s="501"/>
      <c r="J938" s="501"/>
      <c r="K938" s="501"/>
      <c r="L938" s="501"/>
      <c r="M938" s="501"/>
      <c r="N938" s="501"/>
      <c r="O938" s="501"/>
      <c r="P938" s="501"/>
      <c r="Q938" s="501"/>
      <c r="R938" s="501"/>
      <c r="S938" s="501"/>
      <c r="T938" s="501"/>
      <c r="U938" s="501"/>
      <c r="V938" s="501"/>
      <c r="W938" s="501"/>
      <c r="X938" s="501"/>
      <c r="Y938" s="501"/>
      <c r="Z938" s="501"/>
      <c r="AA938" s="501"/>
      <c r="AB938" s="501"/>
      <c r="AC938" s="501"/>
      <c r="AD938" s="501"/>
      <c r="AE938" s="501"/>
      <c r="AF938" s="501"/>
      <c r="AG938" s="501"/>
      <c r="AH938" s="501"/>
      <c r="AI938" s="501"/>
      <c r="AJ938" s="501"/>
      <c r="AK938" s="501"/>
      <c r="AL938" s="501"/>
      <c r="AM938" s="501"/>
      <c r="AN938" s="501"/>
      <c r="AO938" s="501"/>
      <c r="AP938" s="501"/>
      <c r="AQ938" s="501"/>
      <c r="AR938" s="501"/>
      <c r="AS938" s="501"/>
      <c r="AT938" s="501"/>
    </row>
    <row r="939" spans="1:46" ht="15.75" customHeight="1">
      <c r="A939" s="501"/>
      <c r="B939" s="736"/>
      <c r="C939" s="501"/>
      <c r="D939" s="501"/>
      <c r="E939" s="501"/>
      <c r="F939" s="501"/>
      <c r="G939" s="501"/>
      <c r="H939" s="501"/>
      <c r="I939" s="501"/>
      <c r="J939" s="501"/>
      <c r="K939" s="501"/>
      <c r="L939" s="501"/>
      <c r="M939" s="501"/>
      <c r="N939" s="501"/>
      <c r="O939" s="501"/>
      <c r="P939" s="501"/>
      <c r="Q939" s="501"/>
      <c r="R939" s="501"/>
      <c r="S939" s="501"/>
      <c r="T939" s="501"/>
      <c r="U939" s="501"/>
      <c r="V939" s="501"/>
      <c r="W939" s="501"/>
      <c r="X939" s="501"/>
      <c r="Y939" s="501"/>
      <c r="Z939" s="501"/>
      <c r="AA939" s="501"/>
      <c r="AB939" s="501"/>
      <c r="AC939" s="501"/>
      <c r="AD939" s="501"/>
      <c r="AE939" s="501"/>
      <c r="AF939" s="501"/>
      <c r="AG939" s="501"/>
      <c r="AH939" s="501"/>
      <c r="AI939" s="501"/>
      <c r="AJ939" s="501"/>
      <c r="AK939" s="501"/>
      <c r="AL939" s="501"/>
      <c r="AM939" s="501"/>
      <c r="AN939" s="501"/>
      <c r="AO939" s="501"/>
      <c r="AP939" s="501"/>
      <c r="AQ939" s="501"/>
      <c r="AR939" s="501"/>
      <c r="AS939" s="501"/>
      <c r="AT939" s="501"/>
    </row>
    <row r="940" spans="1:46" ht="15.75" customHeight="1">
      <c r="A940" s="501"/>
      <c r="B940" s="736"/>
      <c r="C940" s="501"/>
      <c r="D940" s="501"/>
      <c r="E940" s="501"/>
      <c r="F940" s="501"/>
      <c r="G940" s="501"/>
      <c r="H940" s="501"/>
      <c r="I940" s="501"/>
      <c r="J940" s="501"/>
      <c r="K940" s="501"/>
      <c r="L940" s="501"/>
      <c r="M940" s="501"/>
      <c r="N940" s="501"/>
      <c r="O940" s="501"/>
      <c r="P940" s="501"/>
      <c r="Q940" s="501"/>
      <c r="R940" s="501"/>
      <c r="S940" s="501"/>
      <c r="T940" s="501"/>
      <c r="U940" s="501"/>
      <c r="V940" s="501"/>
      <c r="W940" s="501"/>
      <c r="X940" s="501"/>
      <c r="Y940" s="501"/>
      <c r="Z940" s="501"/>
      <c r="AA940" s="501"/>
      <c r="AB940" s="501"/>
      <c r="AC940" s="501"/>
      <c r="AD940" s="501"/>
      <c r="AE940" s="501"/>
      <c r="AF940" s="501"/>
      <c r="AG940" s="501"/>
      <c r="AH940" s="501"/>
      <c r="AI940" s="501"/>
      <c r="AJ940" s="501"/>
      <c r="AK940" s="501"/>
      <c r="AL940" s="501"/>
      <c r="AM940" s="501"/>
      <c r="AN940" s="501"/>
      <c r="AO940" s="501"/>
      <c r="AP940" s="501"/>
      <c r="AQ940" s="501"/>
      <c r="AR940" s="501"/>
      <c r="AS940" s="501"/>
      <c r="AT940" s="501"/>
    </row>
    <row r="941" spans="1:46" ht="15.75" customHeight="1">
      <c r="A941" s="501"/>
      <c r="B941" s="736"/>
      <c r="C941" s="501"/>
      <c r="D941" s="501"/>
      <c r="E941" s="501"/>
      <c r="F941" s="501"/>
      <c r="G941" s="501"/>
      <c r="H941" s="501"/>
      <c r="I941" s="501"/>
      <c r="J941" s="501"/>
      <c r="K941" s="501"/>
      <c r="L941" s="501"/>
      <c r="M941" s="501"/>
      <c r="N941" s="501"/>
      <c r="O941" s="501"/>
      <c r="P941" s="501"/>
      <c r="Q941" s="501"/>
      <c r="R941" s="501"/>
      <c r="S941" s="501"/>
      <c r="T941" s="501"/>
      <c r="U941" s="501"/>
      <c r="V941" s="501"/>
      <c r="W941" s="501"/>
      <c r="X941" s="501"/>
      <c r="Y941" s="501"/>
      <c r="Z941" s="501"/>
      <c r="AA941" s="501"/>
      <c r="AB941" s="501"/>
      <c r="AC941" s="501"/>
      <c r="AD941" s="501"/>
      <c r="AE941" s="501"/>
      <c r="AF941" s="501"/>
      <c r="AG941" s="501"/>
      <c r="AH941" s="501"/>
      <c r="AI941" s="501"/>
      <c r="AJ941" s="501"/>
      <c r="AK941" s="501"/>
      <c r="AL941" s="501"/>
      <c r="AM941" s="501"/>
      <c r="AN941" s="501"/>
      <c r="AO941" s="501"/>
      <c r="AP941" s="501"/>
      <c r="AQ941" s="501"/>
      <c r="AR941" s="501"/>
      <c r="AS941" s="501"/>
      <c r="AT941" s="501"/>
    </row>
    <row r="942" spans="1:46" ht="15.75" customHeight="1">
      <c r="A942" s="501"/>
      <c r="B942" s="736"/>
      <c r="C942" s="501"/>
      <c r="D942" s="501"/>
      <c r="E942" s="501"/>
      <c r="F942" s="501"/>
      <c r="G942" s="501"/>
      <c r="H942" s="501"/>
      <c r="I942" s="501"/>
      <c r="J942" s="501"/>
      <c r="K942" s="501"/>
      <c r="L942" s="501"/>
      <c r="M942" s="501"/>
      <c r="N942" s="501"/>
      <c r="O942" s="501"/>
      <c r="P942" s="501"/>
      <c r="Q942" s="501"/>
      <c r="R942" s="501"/>
      <c r="S942" s="501"/>
      <c r="T942" s="501"/>
      <c r="U942" s="501"/>
      <c r="V942" s="501"/>
      <c r="W942" s="501"/>
      <c r="X942" s="501"/>
      <c r="Y942" s="501"/>
      <c r="Z942" s="501"/>
      <c r="AA942" s="501"/>
      <c r="AB942" s="501"/>
      <c r="AC942" s="501"/>
      <c r="AD942" s="501"/>
      <c r="AE942" s="501"/>
      <c r="AF942" s="501"/>
      <c r="AG942" s="501"/>
      <c r="AH942" s="501"/>
      <c r="AI942" s="501"/>
      <c r="AJ942" s="501"/>
      <c r="AK942" s="501"/>
      <c r="AL942" s="501"/>
      <c r="AM942" s="501"/>
      <c r="AN942" s="501"/>
      <c r="AO942" s="501"/>
      <c r="AP942" s="501"/>
      <c r="AQ942" s="501"/>
      <c r="AR942" s="501"/>
      <c r="AS942" s="501"/>
      <c r="AT942" s="501"/>
    </row>
    <row r="943" spans="1:46" ht="15.75" customHeight="1">
      <c r="A943" s="501"/>
      <c r="B943" s="736"/>
      <c r="C943" s="501"/>
      <c r="D943" s="501"/>
      <c r="E943" s="501"/>
      <c r="F943" s="501"/>
      <c r="G943" s="501"/>
      <c r="H943" s="501"/>
      <c r="I943" s="501"/>
      <c r="J943" s="501"/>
      <c r="K943" s="501"/>
      <c r="L943" s="501"/>
      <c r="M943" s="501"/>
      <c r="N943" s="501"/>
      <c r="O943" s="501"/>
      <c r="P943" s="501"/>
      <c r="Q943" s="501"/>
      <c r="R943" s="501"/>
      <c r="S943" s="501"/>
      <c r="T943" s="501"/>
      <c r="U943" s="501"/>
      <c r="V943" s="501"/>
      <c r="W943" s="501"/>
      <c r="X943" s="501"/>
      <c r="Y943" s="501"/>
      <c r="Z943" s="501"/>
      <c r="AA943" s="501"/>
      <c r="AB943" s="501"/>
      <c r="AC943" s="501"/>
      <c r="AD943" s="501"/>
      <c r="AE943" s="501"/>
      <c r="AF943" s="501"/>
      <c r="AG943" s="501"/>
      <c r="AH943" s="501"/>
      <c r="AI943" s="501"/>
      <c r="AJ943" s="501"/>
      <c r="AK943" s="501"/>
      <c r="AL943" s="501"/>
      <c r="AM943" s="501"/>
      <c r="AN943" s="501"/>
      <c r="AO943" s="501"/>
      <c r="AP943" s="501"/>
      <c r="AQ943" s="501"/>
      <c r="AR943" s="501"/>
      <c r="AS943" s="501"/>
      <c r="AT943" s="501"/>
    </row>
    <row r="944" spans="1:46" ht="15.75" customHeight="1">
      <c r="A944" s="501"/>
      <c r="B944" s="736"/>
      <c r="C944" s="501"/>
      <c r="D944" s="501"/>
      <c r="E944" s="501"/>
      <c r="F944" s="501"/>
      <c r="G944" s="501"/>
      <c r="H944" s="501"/>
      <c r="I944" s="501"/>
      <c r="J944" s="501"/>
      <c r="K944" s="501"/>
      <c r="L944" s="501"/>
      <c r="M944" s="501"/>
      <c r="N944" s="501"/>
      <c r="O944" s="501"/>
      <c r="P944" s="501"/>
      <c r="Q944" s="501"/>
      <c r="R944" s="501"/>
      <c r="S944" s="501"/>
      <c r="T944" s="501"/>
      <c r="U944" s="501"/>
      <c r="V944" s="501"/>
      <c r="W944" s="501"/>
      <c r="X944" s="501"/>
      <c r="Y944" s="501"/>
      <c r="Z944" s="501"/>
      <c r="AA944" s="501"/>
      <c r="AB944" s="501"/>
      <c r="AC944" s="501"/>
      <c r="AD944" s="501"/>
      <c r="AE944" s="501"/>
      <c r="AF944" s="501"/>
      <c r="AG944" s="501"/>
      <c r="AH944" s="501"/>
      <c r="AI944" s="501"/>
      <c r="AJ944" s="501"/>
      <c r="AK944" s="501"/>
      <c r="AL944" s="501"/>
      <c r="AM944" s="501"/>
      <c r="AN944" s="501"/>
      <c r="AO944" s="501"/>
      <c r="AP944" s="501"/>
      <c r="AQ944" s="501"/>
      <c r="AR944" s="501"/>
      <c r="AS944" s="501"/>
      <c r="AT944" s="501"/>
    </row>
    <row r="945" spans="1:46" ht="15.75" customHeight="1">
      <c r="A945" s="501"/>
      <c r="B945" s="736"/>
      <c r="C945" s="501"/>
      <c r="D945" s="501"/>
      <c r="E945" s="501"/>
      <c r="F945" s="501"/>
      <c r="G945" s="501"/>
      <c r="H945" s="501"/>
      <c r="I945" s="501"/>
      <c r="J945" s="501"/>
      <c r="K945" s="501"/>
      <c r="L945" s="501"/>
      <c r="M945" s="501"/>
      <c r="N945" s="501"/>
      <c r="O945" s="501"/>
      <c r="P945" s="501"/>
      <c r="Q945" s="501"/>
      <c r="R945" s="501"/>
      <c r="S945" s="501"/>
      <c r="T945" s="501"/>
      <c r="U945" s="501"/>
      <c r="V945" s="501"/>
      <c r="W945" s="501"/>
      <c r="X945" s="501"/>
      <c r="Y945" s="501"/>
      <c r="Z945" s="501"/>
      <c r="AA945" s="501"/>
      <c r="AB945" s="501"/>
      <c r="AC945" s="501"/>
      <c r="AD945" s="501"/>
      <c r="AE945" s="501"/>
      <c r="AF945" s="501"/>
      <c r="AG945" s="501"/>
      <c r="AH945" s="501"/>
      <c r="AI945" s="501"/>
      <c r="AJ945" s="501"/>
      <c r="AK945" s="501"/>
      <c r="AL945" s="501"/>
      <c r="AM945" s="501"/>
      <c r="AN945" s="501"/>
      <c r="AO945" s="501"/>
      <c r="AP945" s="501"/>
      <c r="AQ945" s="501"/>
      <c r="AR945" s="501"/>
      <c r="AS945" s="501"/>
      <c r="AT945" s="501"/>
    </row>
    <row r="946" spans="1:46" ht="15.75" customHeight="1">
      <c r="A946" s="501"/>
      <c r="B946" s="736"/>
      <c r="C946" s="501"/>
      <c r="D946" s="501"/>
      <c r="E946" s="501"/>
      <c r="F946" s="501"/>
      <c r="G946" s="501"/>
      <c r="H946" s="501"/>
      <c r="I946" s="501"/>
      <c r="J946" s="501"/>
      <c r="K946" s="501"/>
      <c r="L946" s="501"/>
      <c r="M946" s="501"/>
      <c r="N946" s="501"/>
      <c r="O946" s="501"/>
      <c r="P946" s="501"/>
      <c r="Q946" s="501"/>
      <c r="R946" s="501"/>
      <c r="S946" s="501"/>
      <c r="T946" s="501"/>
      <c r="U946" s="501"/>
      <c r="V946" s="501"/>
      <c r="W946" s="501"/>
      <c r="X946" s="501"/>
      <c r="Y946" s="501"/>
      <c r="Z946" s="501"/>
      <c r="AA946" s="501"/>
      <c r="AB946" s="501"/>
      <c r="AC946" s="501"/>
      <c r="AD946" s="501"/>
      <c r="AE946" s="501"/>
      <c r="AF946" s="501"/>
      <c r="AG946" s="501"/>
      <c r="AH946" s="501"/>
      <c r="AI946" s="501"/>
      <c r="AJ946" s="501"/>
      <c r="AK946" s="501"/>
      <c r="AL946" s="501"/>
      <c r="AM946" s="501"/>
      <c r="AN946" s="501"/>
      <c r="AO946" s="501"/>
      <c r="AP946" s="501"/>
      <c r="AQ946" s="501"/>
      <c r="AR946" s="501"/>
      <c r="AS946" s="501"/>
      <c r="AT946" s="501"/>
    </row>
    <row r="947" spans="1:46" ht="15.75" customHeight="1">
      <c r="A947" s="501"/>
      <c r="B947" s="736"/>
      <c r="C947" s="501"/>
      <c r="D947" s="501"/>
      <c r="E947" s="501"/>
      <c r="F947" s="501"/>
      <c r="G947" s="501"/>
      <c r="H947" s="501"/>
      <c r="I947" s="501"/>
      <c r="J947" s="501"/>
      <c r="K947" s="501"/>
      <c r="L947" s="501"/>
      <c r="M947" s="501"/>
      <c r="N947" s="501"/>
      <c r="O947" s="501"/>
      <c r="P947" s="501"/>
      <c r="Q947" s="501"/>
      <c r="R947" s="501"/>
      <c r="S947" s="501"/>
      <c r="T947" s="501"/>
      <c r="U947" s="501"/>
      <c r="V947" s="501"/>
      <c r="W947" s="501"/>
      <c r="X947" s="501"/>
      <c r="Y947" s="501"/>
      <c r="Z947" s="501"/>
      <c r="AA947" s="501"/>
      <c r="AB947" s="501"/>
      <c r="AC947" s="501"/>
      <c r="AD947" s="501"/>
      <c r="AE947" s="501"/>
      <c r="AF947" s="501"/>
      <c r="AG947" s="501"/>
      <c r="AH947" s="501"/>
      <c r="AI947" s="501"/>
      <c r="AJ947" s="501"/>
      <c r="AK947" s="501"/>
      <c r="AL947" s="501"/>
      <c r="AM947" s="501"/>
      <c r="AN947" s="501"/>
      <c r="AO947" s="501"/>
      <c r="AP947" s="501"/>
      <c r="AQ947" s="501"/>
      <c r="AR947" s="501"/>
      <c r="AS947" s="501"/>
      <c r="AT947" s="501"/>
    </row>
    <row r="948" spans="1:46" ht="15.75" customHeight="1">
      <c r="A948" s="501"/>
      <c r="B948" s="736"/>
      <c r="C948" s="501"/>
      <c r="D948" s="501"/>
      <c r="E948" s="501"/>
      <c r="F948" s="501"/>
      <c r="G948" s="501"/>
      <c r="H948" s="501"/>
      <c r="I948" s="501"/>
      <c r="J948" s="501"/>
      <c r="K948" s="501"/>
      <c r="L948" s="501"/>
      <c r="M948" s="501"/>
      <c r="N948" s="501"/>
      <c r="O948" s="501"/>
      <c r="P948" s="501"/>
      <c r="Q948" s="501"/>
      <c r="R948" s="501"/>
      <c r="S948" s="501"/>
      <c r="T948" s="501"/>
      <c r="U948" s="501"/>
      <c r="V948" s="501"/>
      <c r="W948" s="501"/>
      <c r="X948" s="501"/>
      <c r="Y948" s="501"/>
      <c r="Z948" s="501"/>
      <c r="AA948" s="501"/>
      <c r="AB948" s="501"/>
      <c r="AC948" s="501"/>
      <c r="AD948" s="501"/>
      <c r="AE948" s="501"/>
      <c r="AF948" s="501"/>
      <c r="AG948" s="501"/>
      <c r="AH948" s="501"/>
      <c r="AI948" s="501"/>
      <c r="AJ948" s="501"/>
      <c r="AK948" s="501"/>
      <c r="AL948" s="501"/>
      <c r="AM948" s="501"/>
      <c r="AN948" s="501"/>
      <c r="AO948" s="501"/>
      <c r="AP948" s="501"/>
      <c r="AQ948" s="501"/>
      <c r="AR948" s="501"/>
      <c r="AS948" s="501"/>
      <c r="AT948" s="501"/>
    </row>
    <row r="949" spans="1:46" ht="15.75" customHeight="1">
      <c r="A949" s="501"/>
      <c r="B949" s="736"/>
      <c r="C949" s="501"/>
      <c r="D949" s="501"/>
      <c r="E949" s="501"/>
      <c r="F949" s="501"/>
      <c r="G949" s="501"/>
      <c r="H949" s="501"/>
      <c r="I949" s="501"/>
      <c r="J949" s="501"/>
      <c r="K949" s="501"/>
      <c r="L949" s="501"/>
      <c r="M949" s="501"/>
      <c r="N949" s="501"/>
      <c r="O949" s="501"/>
      <c r="P949" s="501"/>
      <c r="Q949" s="501"/>
      <c r="R949" s="501"/>
      <c r="S949" s="501"/>
      <c r="T949" s="501"/>
      <c r="U949" s="501"/>
      <c r="V949" s="501"/>
      <c r="W949" s="501"/>
      <c r="X949" s="501"/>
      <c r="Y949" s="501"/>
      <c r="Z949" s="501"/>
      <c r="AA949" s="501"/>
      <c r="AB949" s="501"/>
      <c r="AC949" s="501"/>
      <c r="AD949" s="501"/>
      <c r="AE949" s="501"/>
      <c r="AF949" s="501"/>
      <c r="AG949" s="501"/>
      <c r="AH949" s="501"/>
      <c r="AI949" s="501"/>
      <c r="AJ949" s="501"/>
      <c r="AK949" s="501"/>
      <c r="AL949" s="501"/>
      <c r="AM949" s="501"/>
      <c r="AN949" s="501"/>
      <c r="AO949" s="501"/>
      <c r="AP949" s="501"/>
      <c r="AQ949" s="501"/>
      <c r="AR949" s="501"/>
      <c r="AS949" s="501"/>
      <c r="AT949" s="501"/>
    </row>
    <row r="950" spans="1:46" ht="15.75" customHeight="1">
      <c r="A950" s="501"/>
      <c r="B950" s="736"/>
      <c r="C950" s="501"/>
      <c r="D950" s="501"/>
      <c r="E950" s="501"/>
      <c r="F950" s="501"/>
      <c r="G950" s="501"/>
      <c r="H950" s="501"/>
      <c r="I950" s="501"/>
      <c r="J950" s="501"/>
      <c r="K950" s="501"/>
      <c r="L950" s="501"/>
      <c r="M950" s="501"/>
      <c r="N950" s="501"/>
      <c r="O950" s="501"/>
      <c r="P950" s="501"/>
      <c r="Q950" s="501"/>
      <c r="R950" s="501"/>
      <c r="S950" s="501"/>
      <c r="T950" s="501"/>
      <c r="U950" s="501"/>
      <c r="V950" s="501"/>
      <c r="W950" s="501"/>
      <c r="X950" s="501"/>
      <c r="Y950" s="501"/>
      <c r="Z950" s="501"/>
      <c r="AA950" s="501"/>
      <c r="AB950" s="501"/>
      <c r="AC950" s="501"/>
      <c r="AD950" s="501"/>
      <c r="AE950" s="501"/>
      <c r="AF950" s="501"/>
      <c r="AG950" s="501"/>
      <c r="AH950" s="501"/>
      <c r="AI950" s="501"/>
      <c r="AJ950" s="501"/>
      <c r="AK950" s="501"/>
      <c r="AL950" s="501"/>
      <c r="AM950" s="501"/>
      <c r="AN950" s="501"/>
      <c r="AO950" s="501"/>
      <c r="AP950" s="501"/>
      <c r="AQ950" s="501"/>
      <c r="AR950" s="501"/>
      <c r="AS950" s="501"/>
      <c r="AT950" s="501"/>
    </row>
    <row r="951" spans="1:46" ht="15.75" customHeight="1">
      <c r="A951" s="501"/>
      <c r="B951" s="736"/>
      <c r="C951" s="501"/>
      <c r="D951" s="501"/>
      <c r="E951" s="501"/>
      <c r="F951" s="501"/>
      <c r="G951" s="501"/>
      <c r="H951" s="501"/>
      <c r="I951" s="501"/>
      <c r="J951" s="501"/>
      <c r="K951" s="501"/>
      <c r="L951" s="501"/>
      <c r="M951" s="501"/>
      <c r="N951" s="501"/>
      <c r="O951" s="501"/>
      <c r="P951" s="501"/>
      <c r="Q951" s="501"/>
      <c r="R951" s="501"/>
      <c r="S951" s="501"/>
      <c r="T951" s="501"/>
      <c r="U951" s="501"/>
      <c r="V951" s="501"/>
      <c r="W951" s="501"/>
      <c r="X951" s="501"/>
      <c r="Y951" s="501"/>
      <c r="Z951" s="501"/>
      <c r="AA951" s="501"/>
      <c r="AB951" s="501"/>
      <c r="AC951" s="501"/>
      <c r="AD951" s="501"/>
      <c r="AE951" s="501"/>
      <c r="AF951" s="501"/>
      <c r="AG951" s="501"/>
      <c r="AH951" s="501"/>
      <c r="AI951" s="501"/>
      <c r="AJ951" s="501"/>
      <c r="AK951" s="501"/>
      <c r="AL951" s="501"/>
      <c r="AM951" s="501"/>
      <c r="AN951" s="501"/>
      <c r="AO951" s="501"/>
      <c r="AP951" s="501"/>
      <c r="AQ951" s="501"/>
      <c r="AR951" s="501"/>
      <c r="AS951" s="501"/>
      <c r="AT951" s="501"/>
    </row>
    <row r="952" spans="1:46" ht="15.75" customHeight="1">
      <c r="A952" s="501"/>
      <c r="B952" s="736"/>
      <c r="C952" s="501"/>
      <c r="D952" s="501"/>
      <c r="E952" s="501"/>
      <c r="F952" s="501"/>
      <c r="G952" s="501"/>
      <c r="H952" s="501"/>
      <c r="I952" s="501"/>
      <c r="J952" s="501"/>
      <c r="K952" s="501"/>
      <c r="L952" s="501"/>
      <c r="M952" s="501"/>
      <c r="N952" s="501"/>
      <c r="O952" s="501"/>
      <c r="P952" s="501"/>
      <c r="Q952" s="501"/>
      <c r="R952" s="501"/>
      <c r="S952" s="501"/>
      <c r="T952" s="501"/>
      <c r="U952" s="501"/>
      <c r="V952" s="501"/>
      <c r="W952" s="501"/>
      <c r="X952" s="501"/>
      <c r="Y952" s="501"/>
      <c r="Z952" s="501"/>
      <c r="AA952" s="501"/>
      <c r="AB952" s="501"/>
      <c r="AC952" s="501"/>
      <c r="AD952" s="501"/>
      <c r="AE952" s="501"/>
      <c r="AF952" s="501"/>
      <c r="AG952" s="501"/>
      <c r="AH952" s="501"/>
      <c r="AI952" s="501"/>
      <c r="AJ952" s="501"/>
      <c r="AK952" s="501"/>
      <c r="AL952" s="501"/>
      <c r="AM952" s="501"/>
      <c r="AN952" s="501"/>
      <c r="AO952" s="501"/>
      <c r="AP952" s="501"/>
      <c r="AQ952" s="501"/>
      <c r="AR952" s="501"/>
      <c r="AS952" s="501"/>
      <c r="AT952" s="501"/>
    </row>
    <row r="953" spans="1:46" ht="15.75" customHeight="1">
      <c r="A953" s="501"/>
      <c r="B953" s="736"/>
      <c r="C953" s="501"/>
      <c r="D953" s="501"/>
      <c r="E953" s="501"/>
      <c r="F953" s="501"/>
      <c r="G953" s="501"/>
      <c r="H953" s="501"/>
      <c r="I953" s="501"/>
      <c r="J953" s="501"/>
      <c r="K953" s="501"/>
      <c r="L953" s="501"/>
      <c r="M953" s="501"/>
      <c r="N953" s="501"/>
      <c r="O953" s="501"/>
      <c r="P953" s="501"/>
      <c r="Q953" s="501"/>
      <c r="R953" s="501"/>
      <c r="S953" s="501"/>
      <c r="T953" s="501"/>
      <c r="U953" s="501"/>
      <c r="V953" s="501"/>
      <c r="W953" s="501"/>
      <c r="X953" s="501"/>
      <c r="Y953" s="501"/>
      <c r="Z953" s="501"/>
      <c r="AA953" s="501"/>
      <c r="AB953" s="501"/>
      <c r="AC953" s="501"/>
      <c r="AD953" s="501"/>
      <c r="AE953" s="501"/>
      <c r="AF953" s="501"/>
      <c r="AG953" s="501"/>
      <c r="AH953" s="501"/>
      <c r="AI953" s="501"/>
      <c r="AJ953" s="501"/>
      <c r="AK953" s="501"/>
      <c r="AL953" s="501"/>
      <c r="AM953" s="501"/>
      <c r="AN953" s="501"/>
      <c r="AO953" s="501"/>
      <c r="AP953" s="501"/>
      <c r="AQ953" s="501"/>
      <c r="AR953" s="501"/>
      <c r="AS953" s="501"/>
      <c r="AT953" s="501"/>
    </row>
    <row r="954" spans="1:46" ht="15.75" customHeight="1">
      <c r="A954" s="501"/>
      <c r="B954" s="736"/>
      <c r="C954" s="501"/>
      <c r="D954" s="501"/>
      <c r="E954" s="501"/>
      <c r="F954" s="501"/>
      <c r="G954" s="501"/>
      <c r="H954" s="501"/>
      <c r="I954" s="501"/>
      <c r="J954" s="501"/>
      <c r="K954" s="501"/>
      <c r="L954" s="501"/>
      <c r="M954" s="501"/>
      <c r="N954" s="501"/>
      <c r="O954" s="501"/>
      <c r="P954" s="501"/>
      <c r="Q954" s="501"/>
      <c r="R954" s="501"/>
      <c r="S954" s="501"/>
      <c r="T954" s="501"/>
      <c r="U954" s="501"/>
      <c r="V954" s="501"/>
      <c r="W954" s="501"/>
      <c r="X954" s="501"/>
      <c r="Y954" s="501"/>
      <c r="Z954" s="501"/>
      <c r="AA954" s="501"/>
      <c r="AB954" s="501"/>
      <c r="AC954" s="501"/>
      <c r="AD954" s="501"/>
      <c r="AE954" s="501"/>
      <c r="AF954" s="501"/>
      <c r="AG954" s="501"/>
      <c r="AH954" s="501"/>
      <c r="AI954" s="501"/>
      <c r="AJ954" s="501"/>
      <c r="AK954" s="501"/>
      <c r="AL954" s="501"/>
      <c r="AM954" s="501"/>
      <c r="AN954" s="501"/>
      <c r="AO954" s="501"/>
      <c r="AP954" s="501"/>
      <c r="AQ954" s="501"/>
      <c r="AR954" s="501"/>
      <c r="AS954" s="501"/>
      <c r="AT954" s="501"/>
    </row>
    <row r="955" spans="1:46" ht="15.75" customHeight="1">
      <c r="A955" s="501"/>
      <c r="B955" s="736"/>
      <c r="C955" s="501"/>
      <c r="D955" s="501"/>
      <c r="E955" s="501"/>
      <c r="F955" s="501"/>
      <c r="G955" s="501"/>
      <c r="H955" s="501"/>
      <c r="I955" s="501"/>
      <c r="J955" s="501"/>
      <c r="K955" s="501"/>
      <c r="L955" s="501"/>
      <c r="M955" s="501"/>
      <c r="N955" s="501"/>
      <c r="O955" s="501"/>
      <c r="P955" s="501"/>
      <c r="Q955" s="501"/>
      <c r="R955" s="501"/>
      <c r="S955" s="501"/>
      <c r="T955" s="501"/>
      <c r="U955" s="501"/>
      <c r="V955" s="501"/>
      <c r="W955" s="501"/>
      <c r="X955" s="501"/>
      <c r="Y955" s="501"/>
      <c r="Z955" s="501"/>
      <c r="AA955" s="501"/>
      <c r="AB955" s="501"/>
      <c r="AC955" s="501"/>
      <c r="AD955" s="501"/>
      <c r="AE955" s="501"/>
      <c r="AF955" s="501"/>
      <c r="AG955" s="501"/>
      <c r="AH955" s="501"/>
      <c r="AI955" s="501"/>
      <c r="AJ955" s="501"/>
      <c r="AK955" s="501"/>
      <c r="AL955" s="501"/>
      <c r="AM955" s="501"/>
      <c r="AN955" s="501"/>
      <c r="AO955" s="501"/>
      <c r="AP955" s="501"/>
      <c r="AQ955" s="501"/>
      <c r="AR955" s="501"/>
      <c r="AS955" s="501"/>
      <c r="AT955" s="501"/>
    </row>
    <row r="956" spans="1:46" ht="15.75" customHeight="1">
      <c r="A956" s="501"/>
      <c r="B956" s="736"/>
      <c r="C956" s="501"/>
      <c r="D956" s="501"/>
      <c r="E956" s="501"/>
      <c r="F956" s="501"/>
      <c r="G956" s="501"/>
      <c r="H956" s="501"/>
      <c r="I956" s="501"/>
      <c r="J956" s="501"/>
      <c r="K956" s="501"/>
      <c r="L956" s="501"/>
      <c r="M956" s="501"/>
      <c r="N956" s="501"/>
      <c r="O956" s="501"/>
      <c r="P956" s="501"/>
      <c r="Q956" s="501"/>
      <c r="R956" s="501"/>
      <c r="S956" s="501"/>
      <c r="T956" s="501"/>
      <c r="U956" s="501"/>
      <c r="V956" s="501"/>
      <c r="W956" s="501"/>
      <c r="X956" s="501"/>
      <c r="Y956" s="501"/>
      <c r="Z956" s="501"/>
      <c r="AA956" s="501"/>
      <c r="AB956" s="501"/>
      <c r="AC956" s="501"/>
      <c r="AD956" s="501"/>
      <c r="AE956" s="501"/>
      <c r="AF956" s="501"/>
      <c r="AG956" s="501"/>
      <c r="AH956" s="501"/>
      <c r="AI956" s="501"/>
      <c r="AJ956" s="501"/>
      <c r="AK956" s="501"/>
      <c r="AL956" s="501"/>
      <c r="AM956" s="501"/>
      <c r="AN956" s="501"/>
      <c r="AO956" s="501"/>
      <c r="AP956" s="501"/>
      <c r="AQ956" s="501"/>
      <c r="AR956" s="501"/>
      <c r="AS956" s="501"/>
      <c r="AT956" s="501"/>
    </row>
    <row r="957" spans="1:46" ht="15.75" customHeight="1">
      <c r="A957" s="501"/>
      <c r="B957" s="736"/>
      <c r="C957" s="501"/>
      <c r="D957" s="501"/>
      <c r="E957" s="501"/>
      <c r="F957" s="501"/>
      <c r="G957" s="501"/>
      <c r="H957" s="501"/>
      <c r="I957" s="501"/>
      <c r="J957" s="501"/>
      <c r="K957" s="501"/>
      <c r="L957" s="501"/>
      <c r="M957" s="501"/>
      <c r="N957" s="501"/>
      <c r="O957" s="501"/>
      <c r="P957" s="501"/>
      <c r="Q957" s="501"/>
      <c r="R957" s="501"/>
      <c r="S957" s="501"/>
      <c r="T957" s="501"/>
      <c r="U957" s="501"/>
      <c r="V957" s="501"/>
      <c r="W957" s="501"/>
      <c r="X957" s="501"/>
      <c r="Y957" s="501"/>
      <c r="Z957" s="501"/>
      <c r="AA957" s="501"/>
      <c r="AB957" s="501"/>
      <c r="AC957" s="501"/>
      <c r="AD957" s="501"/>
      <c r="AE957" s="501"/>
      <c r="AF957" s="501"/>
      <c r="AG957" s="501"/>
      <c r="AH957" s="501"/>
      <c r="AI957" s="501"/>
      <c r="AJ957" s="501"/>
      <c r="AK957" s="501"/>
      <c r="AL957" s="501"/>
      <c r="AM957" s="501"/>
      <c r="AN957" s="501"/>
      <c r="AO957" s="501"/>
      <c r="AP957" s="501"/>
      <c r="AQ957" s="501"/>
      <c r="AR957" s="501"/>
      <c r="AS957" s="501"/>
      <c r="AT957" s="501"/>
    </row>
    <row r="958" spans="1:46" ht="15.75" customHeight="1">
      <c r="A958" s="501"/>
      <c r="B958" s="736"/>
      <c r="C958" s="501"/>
      <c r="D958" s="501"/>
      <c r="E958" s="501"/>
      <c r="F958" s="501"/>
      <c r="G958" s="501"/>
      <c r="H958" s="501"/>
      <c r="I958" s="501"/>
      <c r="J958" s="501"/>
      <c r="K958" s="501"/>
      <c r="L958" s="501"/>
      <c r="M958" s="501"/>
      <c r="N958" s="501"/>
      <c r="O958" s="501"/>
      <c r="P958" s="501"/>
      <c r="Q958" s="501"/>
      <c r="R958" s="501"/>
      <c r="S958" s="501"/>
      <c r="T958" s="501"/>
      <c r="U958" s="501"/>
      <c r="V958" s="501"/>
      <c r="W958" s="501"/>
      <c r="X958" s="501"/>
      <c r="Y958" s="501"/>
      <c r="Z958" s="501"/>
      <c r="AA958" s="501"/>
      <c r="AB958" s="501"/>
      <c r="AC958" s="501"/>
      <c r="AD958" s="501"/>
      <c r="AE958" s="501"/>
      <c r="AF958" s="501"/>
      <c r="AG958" s="501"/>
      <c r="AH958" s="501"/>
      <c r="AI958" s="501"/>
      <c r="AJ958" s="501"/>
      <c r="AK958" s="501"/>
      <c r="AL958" s="501"/>
      <c r="AM958" s="501"/>
      <c r="AN958" s="501"/>
      <c r="AO958" s="501"/>
      <c r="AP958" s="501"/>
      <c r="AQ958" s="501"/>
      <c r="AR958" s="501"/>
      <c r="AS958" s="501"/>
      <c r="AT958" s="501"/>
    </row>
    <row r="959" spans="1:46" ht="15.75" customHeight="1">
      <c r="A959" s="501"/>
      <c r="B959" s="736"/>
      <c r="C959" s="501"/>
      <c r="D959" s="501"/>
      <c r="E959" s="501"/>
      <c r="F959" s="501"/>
      <c r="G959" s="501"/>
      <c r="H959" s="501"/>
      <c r="I959" s="501"/>
      <c r="J959" s="501"/>
      <c r="K959" s="501"/>
      <c r="L959" s="501"/>
      <c r="M959" s="501"/>
      <c r="N959" s="501"/>
      <c r="O959" s="501"/>
      <c r="P959" s="501"/>
      <c r="Q959" s="501"/>
      <c r="R959" s="501"/>
      <c r="S959" s="501"/>
      <c r="T959" s="501"/>
      <c r="U959" s="501"/>
      <c r="V959" s="501"/>
      <c r="W959" s="501"/>
      <c r="X959" s="501"/>
      <c r="Y959" s="501"/>
      <c r="Z959" s="501"/>
      <c r="AA959" s="501"/>
      <c r="AB959" s="501"/>
      <c r="AC959" s="501"/>
      <c r="AD959" s="501"/>
      <c r="AE959" s="501"/>
      <c r="AF959" s="501"/>
      <c r="AG959" s="501"/>
      <c r="AH959" s="501"/>
      <c r="AI959" s="501"/>
      <c r="AJ959" s="501"/>
      <c r="AK959" s="501"/>
      <c r="AL959" s="501"/>
      <c r="AM959" s="501"/>
      <c r="AN959" s="501"/>
      <c r="AO959" s="501"/>
      <c r="AP959" s="501"/>
      <c r="AQ959" s="501"/>
      <c r="AR959" s="501"/>
      <c r="AS959" s="501"/>
      <c r="AT959" s="501"/>
    </row>
    <row r="960" spans="1:46" ht="15.75" customHeight="1">
      <c r="A960" s="501"/>
      <c r="B960" s="736"/>
      <c r="C960" s="501"/>
      <c r="D960" s="501"/>
      <c r="E960" s="501"/>
      <c r="F960" s="501"/>
      <c r="G960" s="501"/>
      <c r="H960" s="501"/>
      <c r="I960" s="501"/>
      <c r="J960" s="501"/>
      <c r="K960" s="501"/>
      <c r="L960" s="501"/>
      <c r="M960" s="501"/>
      <c r="N960" s="501"/>
      <c r="O960" s="501"/>
      <c r="P960" s="501"/>
      <c r="Q960" s="501"/>
      <c r="R960" s="501"/>
      <c r="S960" s="501"/>
      <c r="T960" s="501"/>
      <c r="U960" s="501"/>
      <c r="V960" s="501"/>
      <c r="W960" s="501"/>
      <c r="X960" s="501"/>
      <c r="Y960" s="501"/>
      <c r="Z960" s="501"/>
      <c r="AA960" s="501"/>
      <c r="AB960" s="501"/>
      <c r="AC960" s="501"/>
      <c r="AD960" s="501"/>
      <c r="AE960" s="501"/>
      <c r="AF960" s="501"/>
      <c r="AG960" s="501"/>
      <c r="AH960" s="501"/>
      <c r="AI960" s="501"/>
      <c r="AJ960" s="501"/>
      <c r="AK960" s="501"/>
      <c r="AL960" s="501"/>
      <c r="AM960" s="501"/>
      <c r="AN960" s="501"/>
      <c r="AO960" s="501"/>
      <c r="AP960" s="501"/>
      <c r="AQ960" s="501"/>
      <c r="AR960" s="501"/>
      <c r="AS960" s="501"/>
      <c r="AT960" s="501"/>
    </row>
    <row r="961" spans="1:46" ht="15.75" customHeight="1">
      <c r="A961" s="501"/>
      <c r="B961" s="736"/>
      <c r="C961" s="501"/>
      <c r="D961" s="501"/>
      <c r="E961" s="501"/>
      <c r="F961" s="501"/>
      <c r="G961" s="501"/>
      <c r="H961" s="501"/>
      <c r="I961" s="501"/>
      <c r="J961" s="501"/>
      <c r="K961" s="501"/>
      <c r="L961" s="501"/>
      <c r="M961" s="501"/>
      <c r="N961" s="501"/>
      <c r="O961" s="501"/>
      <c r="P961" s="501"/>
      <c r="Q961" s="501"/>
      <c r="R961" s="501"/>
      <c r="S961" s="501"/>
      <c r="T961" s="501"/>
      <c r="U961" s="501"/>
      <c r="V961" s="501"/>
      <c r="W961" s="501"/>
      <c r="X961" s="501"/>
      <c r="Y961" s="501"/>
      <c r="Z961" s="501"/>
      <c r="AA961" s="501"/>
      <c r="AB961" s="501"/>
      <c r="AC961" s="501"/>
      <c r="AD961" s="501"/>
      <c r="AE961" s="501"/>
      <c r="AF961" s="501"/>
      <c r="AG961" s="501"/>
      <c r="AH961" s="501"/>
      <c r="AI961" s="501"/>
      <c r="AJ961" s="501"/>
      <c r="AK961" s="501"/>
      <c r="AL961" s="501"/>
      <c r="AM961" s="501"/>
      <c r="AN961" s="501"/>
      <c r="AO961" s="501"/>
      <c r="AP961" s="501"/>
      <c r="AQ961" s="501"/>
      <c r="AR961" s="501"/>
      <c r="AS961" s="501"/>
      <c r="AT961" s="501"/>
    </row>
    <row r="962" spans="1:46" ht="15.75" customHeight="1">
      <c r="A962" s="501"/>
      <c r="B962" s="736"/>
      <c r="C962" s="501"/>
      <c r="D962" s="501"/>
      <c r="E962" s="501"/>
      <c r="F962" s="501"/>
      <c r="G962" s="501"/>
      <c r="H962" s="501"/>
      <c r="I962" s="501"/>
      <c r="J962" s="501"/>
      <c r="K962" s="501"/>
      <c r="L962" s="501"/>
      <c r="M962" s="501"/>
      <c r="N962" s="501"/>
      <c r="O962" s="501"/>
      <c r="P962" s="501"/>
      <c r="Q962" s="501"/>
      <c r="R962" s="501"/>
      <c r="S962" s="501"/>
      <c r="T962" s="501"/>
      <c r="U962" s="501"/>
      <c r="V962" s="501"/>
      <c r="W962" s="501"/>
      <c r="X962" s="501"/>
      <c r="Y962" s="501"/>
      <c r="Z962" s="501"/>
      <c r="AA962" s="501"/>
      <c r="AB962" s="501"/>
      <c r="AC962" s="501"/>
      <c r="AD962" s="501"/>
      <c r="AE962" s="501"/>
      <c r="AF962" s="501"/>
      <c r="AG962" s="501"/>
      <c r="AH962" s="501"/>
      <c r="AI962" s="501"/>
      <c r="AJ962" s="501"/>
      <c r="AK962" s="501"/>
      <c r="AL962" s="501"/>
      <c r="AM962" s="501"/>
      <c r="AN962" s="501"/>
      <c r="AO962" s="501"/>
      <c r="AP962" s="501"/>
      <c r="AQ962" s="501"/>
      <c r="AR962" s="501"/>
      <c r="AS962" s="501"/>
      <c r="AT962" s="501"/>
    </row>
    <row r="963" spans="1:46" ht="15.75" customHeight="1">
      <c r="A963" s="501"/>
      <c r="B963" s="736"/>
      <c r="C963" s="501"/>
      <c r="D963" s="501"/>
      <c r="E963" s="501"/>
      <c r="F963" s="501"/>
      <c r="G963" s="501"/>
      <c r="H963" s="501"/>
      <c r="I963" s="501"/>
      <c r="J963" s="501"/>
      <c r="K963" s="501"/>
      <c r="L963" s="501"/>
      <c r="M963" s="501"/>
      <c r="N963" s="501"/>
      <c r="O963" s="501"/>
      <c r="P963" s="501"/>
      <c r="Q963" s="501"/>
      <c r="R963" s="501"/>
      <c r="S963" s="501"/>
      <c r="T963" s="501"/>
      <c r="U963" s="501"/>
      <c r="V963" s="501"/>
      <c r="W963" s="501"/>
      <c r="X963" s="501"/>
      <c r="Y963" s="501"/>
      <c r="Z963" s="501"/>
      <c r="AA963" s="501"/>
      <c r="AB963" s="501"/>
      <c r="AC963" s="501"/>
      <c r="AD963" s="501"/>
      <c r="AE963" s="501"/>
      <c r="AF963" s="501"/>
      <c r="AG963" s="501"/>
      <c r="AH963" s="501"/>
      <c r="AI963" s="501"/>
      <c r="AJ963" s="501"/>
      <c r="AK963" s="501"/>
      <c r="AL963" s="501"/>
      <c r="AM963" s="501"/>
      <c r="AN963" s="501"/>
      <c r="AO963" s="501"/>
      <c r="AP963" s="501"/>
      <c r="AQ963" s="501"/>
      <c r="AR963" s="501"/>
      <c r="AS963" s="501"/>
      <c r="AT963" s="501"/>
    </row>
    <row r="964" spans="1:46" ht="15.75" customHeight="1">
      <c r="A964" s="501"/>
      <c r="B964" s="736"/>
      <c r="C964" s="501"/>
      <c r="D964" s="501"/>
      <c r="E964" s="501"/>
      <c r="F964" s="501"/>
      <c r="G964" s="501"/>
      <c r="H964" s="501"/>
      <c r="I964" s="501"/>
      <c r="J964" s="501"/>
      <c r="K964" s="501"/>
      <c r="L964" s="501"/>
      <c r="M964" s="501"/>
      <c r="N964" s="501"/>
      <c r="O964" s="501"/>
      <c r="P964" s="501"/>
      <c r="Q964" s="501"/>
      <c r="R964" s="501"/>
      <c r="S964" s="501"/>
      <c r="T964" s="501"/>
      <c r="U964" s="501"/>
      <c r="V964" s="501"/>
      <c r="W964" s="501"/>
      <c r="X964" s="501"/>
      <c r="Y964" s="501"/>
      <c r="Z964" s="501"/>
      <c r="AA964" s="501"/>
      <c r="AB964" s="501"/>
      <c r="AC964" s="501"/>
      <c r="AD964" s="501"/>
      <c r="AE964" s="501"/>
      <c r="AF964" s="501"/>
      <c r="AG964" s="501"/>
      <c r="AH964" s="501"/>
      <c r="AI964" s="501"/>
      <c r="AJ964" s="501"/>
      <c r="AK964" s="501"/>
      <c r="AL964" s="501"/>
      <c r="AM964" s="501"/>
      <c r="AN964" s="501"/>
      <c r="AO964" s="501"/>
      <c r="AP964" s="501"/>
      <c r="AQ964" s="501"/>
      <c r="AR964" s="501"/>
      <c r="AS964" s="501"/>
      <c r="AT964" s="501"/>
    </row>
    <row r="965" spans="1:46" ht="15.75" customHeight="1">
      <c r="A965" s="501"/>
      <c r="B965" s="736"/>
      <c r="C965" s="501"/>
      <c r="D965" s="501"/>
      <c r="E965" s="501"/>
      <c r="F965" s="501"/>
      <c r="G965" s="501"/>
      <c r="H965" s="501"/>
      <c r="I965" s="501"/>
      <c r="J965" s="501"/>
      <c r="K965" s="501"/>
      <c r="L965" s="501"/>
      <c r="M965" s="501"/>
      <c r="N965" s="501"/>
      <c r="O965" s="501"/>
      <c r="P965" s="501"/>
      <c r="Q965" s="501"/>
      <c r="R965" s="501"/>
      <c r="S965" s="501"/>
      <c r="T965" s="501"/>
      <c r="U965" s="501"/>
      <c r="V965" s="501"/>
      <c r="W965" s="501"/>
      <c r="X965" s="501"/>
      <c r="Y965" s="501"/>
      <c r="Z965" s="501"/>
      <c r="AA965" s="501"/>
      <c r="AB965" s="501"/>
      <c r="AC965" s="501"/>
      <c r="AD965" s="501"/>
      <c r="AE965" s="501"/>
      <c r="AF965" s="501"/>
      <c r="AG965" s="501"/>
      <c r="AH965" s="501"/>
      <c r="AI965" s="501"/>
      <c r="AJ965" s="501"/>
      <c r="AK965" s="501"/>
      <c r="AL965" s="501"/>
      <c r="AM965" s="501"/>
      <c r="AN965" s="501"/>
      <c r="AO965" s="501"/>
      <c r="AP965" s="501"/>
      <c r="AQ965" s="501"/>
      <c r="AR965" s="501"/>
      <c r="AS965" s="501"/>
      <c r="AT965" s="501"/>
    </row>
    <row r="966" spans="1:46" ht="15.75" customHeight="1">
      <c r="A966" s="501"/>
      <c r="B966" s="736"/>
      <c r="C966" s="501"/>
      <c r="D966" s="501"/>
      <c r="E966" s="501"/>
      <c r="F966" s="501"/>
      <c r="G966" s="501"/>
      <c r="H966" s="501"/>
      <c r="I966" s="501"/>
      <c r="J966" s="501"/>
      <c r="K966" s="501"/>
      <c r="L966" s="501"/>
      <c r="M966" s="501"/>
      <c r="N966" s="501"/>
      <c r="O966" s="501"/>
      <c r="P966" s="501"/>
      <c r="Q966" s="501"/>
      <c r="R966" s="501"/>
      <c r="S966" s="501"/>
      <c r="T966" s="501"/>
      <c r="U966" s="501"/>
      <c r="V966" s="501"/>
      <c r="W966" s="501"/>
      <c r="X966" s="501"/>
      <c r="Y966" s="501"/>
      <c r="Z966" s="501"/>
      <c r="AA966" s="501"/>
      <c r="AB966" s="501"/>
      <c r="AC966" s="501"/>
      <c r="AD966" s="501"/>
      <c r="AE966" s="501"/>
      <c r="AF966" s="501"/>
      <c r="AG966" s="501"/>
      <c r="AH966" s="501"/>
      <c r="AI966" s="501"/>
      <c r="AJ966" s="501"/>
      <c r="AK966" s="501"/>
      <c r="AL966" s="501"/>
      <c r="AM966" s="501"/>
      <c r="AN966" s="501"/>
      <c r="AO966" s="501"/>
      <c r="AP966" s="501"/>
      <c r="AQ966" s="501"/>
      <c r="AR966" s="501"/>
      <c r="AS966" s="501"/>
      <c r="AT966" s="501"/>
    </row>
    <row r="967" spans="1:46" ht="15.75" customHeight="1">
      <c r="A967" s="501"/>
      <c r="B967" s="736"/>
      <c r="C967" s="501"/>
      <c r="D967" s="501"/>
      <c r="E967" s="501"/>
      <c r="F967" s="501"/>
      <c r="G967" s="501"/>
      <c r="H967" s="501"/>
      <c r="I967" s="501"/>
      <c r="J967" s="501"/>
      <c r="K967" s="501"/>
      <c r="L967" s="501"/>
      <c r="M967" s="501"/>
      <c r="N967" s="501"/>
      <c r="O967" s="501"/>
      <c r="P967" s="501"/>
      <c r="Q967" s="501"/>
      <c r="R967" s="501"/>
      <c r="S967" s="501"/>
      <c r="T967" s="501"/>
      <c r="U967" s="501"/>
      <c r="V967" s="501"/>
      <c r="W967" s="501"/>
      <c r="X967" s="501"/>
      <c r="Y967" s="501"/>
      <c r="Z967" s="501"/>
      <c r="AA967" s="501"/>
      <c r="AB967" s="501"/>
      <c r="AC967" s="501"/>
      <c r="AD967" s="501"/>
      <c r="AE967" s="501"/>
      <c r="AF967" s="501"/>
      <c r="AG967" s="501"/>
      <c r="AH967" s="501"/>
      <c r="AI967" s="501"/>
      <c r="AJ967" s="501"/>
      <c r="AK967" s="501"/>
      <c r="AL967" s="501"/>
      <c r="AM967" s="501"/>
      <c r="AN967" s="501"/>
      <c r="AO967" s="501"/>
      <c r="AP967" s="501"/>
      <c r="AQ967" s="501"/>
      <c r="AR967" s="501"/>
      <c r="AS967" s="501"/>
      <c r="AT967" s="501"/>
    </row>
    <row r="968" spans="1:46" ht="15.75" customHeight="1">
      <c r="A968" s="501"/>
      <c r="B968" s="736"/>
      <c r="C968" s="501"/>
      <c r="D968" s="501"/>
      <c r="E968" s="501"/>
      <c r="F968" s="501"/>
      <c r="G968" s="501"/>
      <c r="H968" s="501"/>
      <c r="I968" s="501"/>
      <c r="J968" s="501"/>
      <c r="K968" s="501"/>
      <c r="L968" s="501"/>
      <c r="M968" s="501"/>
      <c r="N968" s="501"/>
      <c r="O968" s="501"/>
      <c r="P968" s="501"/>
      <c r="Q968" s="501"/>
      <c r="R968" s="501"/>
      <c r="S968" s="501"/>
      <c r="T968" s="501"/>
      <c r="U968" s="501"/>
      <c r="V968" s="501"/>
      <c r="W968" s="501"/>
      <c r="X968" s="501"/>
      <c r="Y968" s="501"/>
      <c r="Z968" s="501"/>
      <c r="AA968" s="501"/>
      <c r="AB968" s="501"/>
      <c r="AC968" s="501"/>
      <c r="AD968" s="501"/>
      <c r="AE968" s="501"/>
      <c r="AF968" s="501"/>
      <c r="AG968" s="501"/>
      <c r="AH968" s="501"/>
      <c r="AI968" s="501"/>
      <c r="AJ968" s="501"/>
      <c r="AK968" s="501"/>
      <c r="AL968" s="501"/>
      <c r="AM968" s="501"/>
      <c r="AN968" s="501"/>
      <c r="AO968" s="501"/>
      <c r="AP968" s="501"/>
      <c r="AQ968" s="501"/>
      <c r="AR968" s="501"/>
      <c r="AS968" s="501"/>
      <c r="AT968" s="501"/>
    </row>
    <row r="969" spans="1:46" ht="15.75" customHeight="1">
      <c r="A969" s="501"/>
      <c r="B969" s="736"/>
      <c r="C969" s="501"/>
      <c r="D969" s="501"/>
      <c r="E969" s="501"/>
      <c r="F969" s="501"/>
      <c r="G969" s="501"/>
      <c r="H969" s="501"/>
      <c r="I969" s="501"/>
      <c r="J969" s="501"/>
      <c r="K969" s="501"/>
      <c r="L969" s="501"/>
      <c r="M969" s="501"/>
      <c r="N969" s="501"/>
      <c r="O969" s="501"/>
      <c r="P969" s="501"/>
      <c r="Q969" s="501"/>
      <c r="R969" s="501"/>
      <c r="S969" s="501"/>
      <c r="T969" s="501"/>
      <c r="U969" s="501"/>
      <c r="V969" s="501"/>
      <c r="W969" s="501"/>
      <c r="X969" s="501"/>
      <c r="Y969" s="501"/>
      <c r="Z969" s="501"/>
      <c r="AA969" s="501"/>
      <c r="AB969" s="501"/>
      <c r="AC969" s="501"/>
      <c r="AD969" s="501"/>
      <c r="AE969" s="501"/>
      <c r="AF969" s="501"/>
      <c r="AG969" s="501"/>
      <c r="AH969" s="501"/>
      <c r="AI969" s="501"/>
      <c r="AJ969" s="501"/>
      <c r="AK969" s="501"/>
      <c r="AL969" s="501"/>
      <c r="AM969" s="501"/>
      <c r="AN969" s="501"/>
      <c r="AO969" s="501"/>
      <c r="AP969" s="501"/>
      <c r="AQ969" s="501"/>
      <c r="AR969" s="501"/>
      <c r="AS969" s="501"/>
      <c r="AT969" s="501"/>
    </row>
    <row r="970" spans="1:46" ht="15.75" customHeight="1">
      <c r="A970" s="501"/>
      <c r="B970" s="736"/>
      <c r="C970" s="501"/>
      <c r="D970" s="501"/>
      <c r="E970" s="501"/>
      <c r="F970" s="501"/>
      <c r="G970" s="501"/>
      <c r="H970" s="501"/>
      <c r="I970" s="501"/>
      <c r="J970" s="501"/>
      <c r="K970" s="501"/>
      <c r="L970" s="501"/>
      <c r="M970" s="501"/>
      <c r="N970" s="501"/>
      <c r="O970" s="501"/>
      <c r="P970" s="501"/>
      <c r="Q970" s="501"/>
      <c r="R970" s="501"/>
      <c r="S970" s="501"/>
      <c r="T970" s="501"/>
      <c r="U970" s="501"/>
      <c r="V970" s="501"/>
      <c r="W970" s="501"/>
      <c r="X970" s="501"/>
      <c r="Y970" s="501"/>
      <c r="Z970" s="501"/>
      <c r="AA970" s="501"/>
      <c r="AB970" s="501"/>
      <c r="AC970" s="501"/>
      <c r="AD970" s="501"/>
      <c r="AE970" s="501"/>
      <c r="AF970" s="501"/>
      <c r="AG970" s="501"/>
      <c r="AH970" s="501"/>
      <c r="AI970" s="501"/>
      <c r="AJ970" s="501"/>
      <c r="AK970" s="501"/>
      <c r="AL970" s="501"/>
      <c r="AM970" s="501"/>
      <c r="AN970" s="501"/>
      <c r="AO970" s="501"/>
      <c r="AP970" s="501"/>
      <c r="AQ970" s="501"/>
      <c r="AR970" s="501"/>
      <c r="AS970" s="501"/>
      <c r="AT970" s="501"/>
    </row>
    <row r="971" spans="1:46" ht="15.75" customHeight="1">
      <c r="A971" s="501"/>
      <c r="B971" s="736"/>
      <c r="C971" s="501"/>
      <c r="D971" s="501"/>
      <c r="E971" s="501"/>
      <c r="F971" s="501"/>
      <c r="G971" s="501"/>
      <c r="H971" s="501"/>
      <c r="I971" s="501"/>
      <c r="J971" s="501"/>
      <c r="K971" s="501"/>
      <c r="L971" s="501"/>
      <c r="M971" s="501"/>
      <c r="N971" s="501"/>
      <c r="O971" s="501"/>
      <c r="P971" s="501"/>
      <c r="Q971" s="501"/>
      <c r="R971" s="501"/>
      <c r="S971" s="501"/>
      <c r="T971" s="501"/>
      <c r="U971" s="501"/>
      <c r="V971" s="501"/>
      <c r="W971" s="501"/>
      <c r="X971" s="501"/>
      <c r="Y971" s="501"/>
      <c r="Z971" s="501"/>
      <c r="AA971" s="501"/>
      <c r="AB971" s="501"/>
      <c r="AC971" s="501"/>
      <c r="AD971" s="501"/>
      <c r="AE971" s="501"/>
      <c r="AF971" s="501"/>
      <c r="AG971" s="501"/>
      <c r="AH971" s="501"/>
      <c r="AI971" s="501"/>
      <c r="AJ971" s="501"/>
      <c r="AK971" s="501"/>
      <c r="AL971" s="501"/>
      <c r="AM971" s="501"/>
      <c r="AN971" s="501"/>
      <c r="AO971" s="501"/>
      <c r="AP971" s="501"/>
      <c r="AQ971" s="501"/>
      <c r="AR971" s="501"/>
      <c r="AS971" s="501"/>
      <c r="AT971" s="501"/>
    </row>
    <row r="972" spans="1:46" ht="15.75" customHeight="1">
      <c r="A972" s="501"/>
      <c r="B972" s="736"/>
      <c r="C972" s="501"/>
      <c r="D972" s="501"/>
      <c r="E972" s="501"/>
      <c r="F972" s="501"/>
      <c r="G972" s="501"/>
      <c r="H972" s="501"/>
      <c r="I972" s="501"/>
      <c r="J972" s="501"/>
      <c r="K972" s="501"/>
      <c r="L972" s="501"/>
      <c r="M972" s="501"/>
      <c r="N972" s="501"/>
      <c r="O972" s="501"/>
      <c r="P972" s="501"/>
      <c r="Q972" s="501"/>
      <c r="R972" s="501"/>
      <c r="S972" s="501"/>
      <c r="T972" s="501"/>
      <c r="U972" s="501"/>
      <c r="V972" s="501"/>
      <c r="W972" s="501"/>
      <c r="X972" s="501"/>
      <c r="Y972" s="501"/>
      <c r="Z972" s="501"/>
      <c r="AA972" s="501"/>
      <c r="AB972" s="501"/>
      <c r="AC972" s="501"/>
      <c r="AD972" s="501"/>
      <c r="AE972" s="501"/>
      <c r="AF972" s="501"/>
      <c r="AG972" s="501"/>
      <c r="AH972" s="501"/>
      <c r="AI972" s="501"/>
      <c r="AJ972" s="501"/>
      <c r="AK972" s="501"/>
      <c r="AL972" s="501"/>
      <c r="AM972" s="501"/>
      <c r="AN972" s="501"/>
      <c r="AO972" s="501"/>
      <c r="AP972" s="501"/>
      <c r="AQ972" s="501"/>
      <c r="AR972" s="501"/>
      <c r="AS972" s="501"/>
      <c r="AT972" s="501"/>
    </row>
    <row r="973" spans="1:46" ht="15.75" customHeight="1">
      <c r="A973" s="501"/>
      <c r="B973" s="736"/>
      <c r="C973" s="501"/>
      <c r="D973" s="501"/>
      <c r="E973" s="501"/>
      <c r="F973" s="501"/>
      <c r="G973" s="501"/>
      <c r="H973" s="501"/>
      <c r="I973" s="501"/>
      <c r="J973" s="501"/>
      <c r="K973" s="501"/>
      <c r="L973" s="501"/>
      <c r="M973" s="501"/>
      <c r="N973" s="501"/>
      <c r="O973" s="501"/>
      <c r="P973" s="501"/>
      <c r="Q973" s="501"/>
      <c r="R973" s="501"/>
      <c r="S973" s="501"/>
      <c r="T973" s="501"/>
      <c r="U973" s="501"/>
      <c r="V973" s="501"/>
      <c r="W973" s="501"/>
      <c r="X973" s="501"/>
      <c r="Y973" s="501"/>
      <c r="Z973" s="501"/>
      <c r="AA973" s="501"/>
      <c r="AB973" s="501"/>
      <c r="AC973" s="501"/>
      <c r="AD973" s="501"/>
      <c r="AE973" s="501"/>
      <c r="AF973" s="501"/>
      <c r="AG973" s="501"/>
      <c r="AH973" s="501"/>
      <c r="AI973" s="501"/>
      <c r="AJ973" s="501"/>
      <c r="AK973" s="501"/>
      <c r="AL973" s="501"/>
      <c r="AM973" s="501"/>
      <c r="AN973" s="501"/>
      <c r="AO973" s="501"/>
      <c r="AP973" s="501"/>
      <c r="AQ973" s="501"/>
      <c r="AR973" s="501"/>
      <c r="AS973" s="501"/>
      <c r="AT973" s="501"/>
    </row>
    <row r="974" spans="1:46" ht="15.75" customHeight="1">
      <c r="A974" s="501"/>
      <c r="B974" s="736"/>
      <c r="C974" s="501"/>
      <c r="D974" s="501"/>
      <c r="E974" s="501"/>
      <c r="F974" s="501"/>
      <c r="G974" s="501"/>
      <c r="H974" s="501"/>
      <c r="I974" s="501"/>
      <c r="J974" s="501"/>
      <c r="K974" s="501"/>
      <c r="L974" s="501"/>
      <c r="M974" s="501"/>
      <c r="N974" s="501"/>
      <c r="O974" s="501"/>
      <c r="P974" s="501"/>
      <c r="Q974" s="501"/>
      <c r="R974" s="501"/>
      <c r="S974" s="501"/>
      <c r="T974" s="501"/>
      <c r="U974" s="501"/>
      <c r="V974" s="501"/>
      <c r="W974" s="501"/>
      <c r="X974" s="501"/>
      <c r="Y974" s="501"/>
      <c r="Z974" s="501"/>
      <c r="AA974" s="501"/>
      <c r="AB974" s="501"/>
      <c r="AC974" s="501"/>
      <c r="AD974" s="501"/>
      <c r="AE974" s="501"/>
      <c r="AF974" s="501"/>
      <c r="AG974" s="501"/>
      <c r="AH974" s="501"/>
      <c r="AI974" s="501"/>
      <c r="AJ974" s="501"/>
      <c r="AK974" s="501"/>
      <c r="AL974" s="501"/>
      <c r="AM974" s="501"/>
      <c r="AN974" s="501"/>
      <c r="AO974" s="501"/>
      <c r="AP974" s="501"/>
      <c r="AQ974" s="501"/>
      <c r="AR974" s="501"/>
      <c r="AS974" s="501"/>
      <c r="AT974" s="501"/>
    </row>
    <row r="975" spans="1:46" ht="15.75" customHeight="1">
      <c r="A975" s="501"/>
      <c r="B975" s="736"/>
      <c r="C975" s="501"/>
      <c r="D975" s="501"/>
      <c r="E975" s="501"/>
      <c r="F975" s="501"/>
      <c r="G975" s="501"/>
      <c r="H975" s="501"/>
      <c r="I975" s="501"/>
      <c r="J975" s="501"/>
      <c r="K975" s="501"/>
      <c r="L975" s="501"/>
      <c r="M975" s="501"/>
      <c r="N975" s="501"/>
      <c r="O975" s="501"/>
      <c r="P975" s="501"/>
      <c r="Q975" s="501"/>
      <c r="R975" s="501"/>
      <c r="S975" s="501"/>
      <c r="T975" s="501"/>
      <c r="U975" s="501"/>
      <c r="V975" s="501"/>
      <c r="W975" s="501"/>
      <c r="X975" s="501"/>
      <c r="Y975" s="501"/>
      <c r="Z975" s="501"/>
      <c r="AA975" s="501"/>
      <c r="AB975" s="501"/>
      <c r="AC975" s="501"/>
      <c r="AD975" s="501"/>
      <c r="AE975" s="501"/>
      <c r="AF975" s="501"/>
      <c r="AG975" s="501"/>
      <c r="AH975" s="501"/>
      <c r="AI975" s="501"/>
      <c r="AJ975" s="501"/>
      <c r="AK975" s="501"/>
      <c r="AL975" s="501"/>
      <c r="AM975" s="501"/>
      <c r="AN975" s="501"/>
      <c r="AO975" s="501"/>
      <c r="AP975" s="501"/>
      <c r="AQ975" s="501"/>
      <c r="AR975" s="501"/>
      <c r="AS975" s="501"/>
      <c r="AT975" s="501"/>
    </row>
    <row r="976" spans="1:46" ht="15.75" customHeight="1">
      <c r="A976" s="501"/>
      <c r="B976" s="736"/>
      <c r="C976" s="501"/>
      <c r="D976" s="501"/>
      <c r="E976" s="501"/>
      <c r="F976" s="501"/>
      <c r="G976" s="501"/>
      <c r="H976" s="501"/>
      <c r="I976" s="501"/>
      <c r="J976" s="501"/>
      <c r="K976" s="501"/>
      <c r="L976" s="501"/>
      <c r="M976" s="501"/>
      <c r="N976" s="501"/>
      <c r="O976" s="501"/>
      <c r="P976" s="501"/>
      <c r="Q976" s="501"/>
      <c r="R976" s="501"/>
      <c r="S976" s="501"/>
      <c r="T976" s="501"/>
      <c r="U976" s="501"/>
      <c r="V976" s="501"/>
      <c r="W976" s="501"/>
      <c r="X976" s="501"/>
      <c r="Y976" s="501"/>
      <c r="Z976" s="501"/>
      <c r="AA976" s="501"/>
      <c r="AB976" s="501"/>
      <c r="AC976" s="501"/>
      <c r="AD976" s="501"/>
      <c r="AE976" s="501"/>
      <c r="AF976" s="501"/>
      <c r="AG976" s="501"/>
      <c r="AH976" s="501"/>
      <c r="AI976" s="501"/>
      <c r="AJ976" s="501"/>
      <c r="AK976" s="501"/>
      <c r="AL976" s="501"/>
      <c r="AM976" s="501"/>
      <c r="AN976" s="501"/>
      <c r="AO976" s="501"/>
      <c r="AP976" s="501"/>
      <c r="AQ976" s="501"/>
      <c r="AR976" s="501"/>
      <c r="AS976" s="501"/>
      <c r="AT976" s="501"/>
    </row>
    <row r="977" spans="1:46" ht="15.75" customHeight="1">
      <c r="A977" s="501"/>
      <c r="B977" s="736"/>
      <c r="C977" s="501"/>
      <c r="D977" s="501"/>
      <c r="E977" s="501"/>
      <c r="F977" s="501"/>
      <c r="G977" s="501"/>
      <c r="H977" s="501"/>
      <c r="I977" s="501"/>
      <c r="J977" s="501"/>
      <c r="K977" s="501"/>
      <c r="L977" s="501"/>
      <c r="M977" s="501"/>
      <c r="N977" s="501"/>
      <c r="O977" s="501"/>
      <c r="P977" s="501"/>
      <c r="Q977" s="501"/>
      <c r="R977" s="501"/>
      <c r="S977" s="501"/>
      <c r="T977" s="501"/>
      <c r="U977" s="501"/>
      <c r="V977" s="501"/>
      <c r="W977" s="501"/>
      <c r="X977" s="501"/>
      <c r="Y977" s="501"/>
      <c r="Z977" s="501"/>
      <c r="AA977" s="501"/>
      <c r="AB977" s="501"/>
      <c r="AC977" s="501"/>
      <c r="AD977" s="501"/>
      <c r="AE977" s="501"/>
      <c r="AF977" s="501"/>
      <c r="AG977" s="501"/>
      <c r="AH977" s="501"/>
      <c r="AI977" s="501"/>
      <c r="AJ977" s="501"/>
      <c r="AK977" s="501"/>
      <c r="AL977" s="501"/>
      <c r="AM977" s="501"/>
      <c r="AN977" s="501"/>
      <c r="AO977" s="501"/>
      <c r="AP977" s="501"/>
      <c r="AQ977" s="501"/>
      <c r="AR977" s="501"/>
      <c r="AS977" s="501"/>
      <c r="AT977" s="501"/>
    </row>
    <row r="978" spans="1:46" ht="15.75" customHeight="1">
      <c r="A978" s="501"/>
      <c r="B978" s="736"/>
      <c r="C978" s="501"/>
      <c r="D978" s="501"/>
      <c r="E978" s="501"/>
      <c r="F978" s="501"/>
      <c r="G978" s="501"/>
      <c r="H978" s="501"/>
      <c r="I978" s="501"/>
      <c r="J978" s="501"/>
      <c r="K978" s="501"/>
      <c r="L978" s="501"/>
      <c r="M978" s="501"/>
      <c r="N978" s="501"/>
      <c r="O978" s="501"/>
      <c r="P978" s="501"/>
      <c r="Q978" s="501"/>
      <c r="R978" s="501"/>
      <c r="S978" s="501"/>
      <c r="T978" s="501"/>
      <c r="U978" s="501"/>
      <c r="V978" s="501"/>
      <c r="W978" s="501"/>
      <c r="X978" s="501"/>
      <c r="Y978" s="501"/>
      <c r="Z978" s="501"/>
      <c r="AA978" s="501"/>
      <c r="AB978" s="501"/>
      <c r="AC978" s="501"/>
      <c r="AD978" s="501"/>
      <c r="AE978" s="501"/>
      <c r="AF978" s="501"/>
      <c r="AG978" s="501"/>
      <c r="AH978" s="501"/>
      <c r="AI978" s="501"/>
      <c r="AJ978" s="501"/>
      <c r="AK978" s="501"/>
      <c r="AL978" s="501"/>
      <c r="AM978" s="501"/>
      <c r="AN978" s="501"/>
      <c r="AO978" s="501"/>
      <c r="AP978" s="501"/>
      <c r="AQ978" s="501"/>
      <c r="AR978" s="501"/>
      <c r="AS978" s="501"/>
      <c r="AT978" s="501"/>
    </row>
    <row r="979" spans="1:46" ht="15.75" customHeight="1">
      <c r="A979" s="501"/>
      <c r="B979" s="736"/>
      <c r="C979" s="501"/>
      <c r="D979" s="501"/>
      <c r="E979" s="501"/>
      <c r="F979" s="501"/>
      <c r="G979" s="501"/>
      <c r="H979" s="501"/>
      <c r="I979" s="501"/>
      <c r="J979" s="501"/>
      <c r="K979" s="501"/>
      <c r="L979" s="501"/>
      <c r="M979" s="501"/>
      <c r="N979" s="501"/>
      <c r="O979" s="501"/>
      <c r="P979" s="501"/>
      <c r="Q979" s="501"/>
      <c r="R979" s="501"/>
      <c r="S979" s="501"/>
      <c r="T979" s="501"/>
      <c r="U979" s="501"/>
      <c r="V979" s="501"/>
      <c r="W979" s="501"/>
      <c r="X979" s="501"/>
      <c r="Y979" s="501"/>
      <c r="Z979" s="501"/>
      <c r="AA979" s="501"/>
      <c r="AB979" s="501"/>
      <c r="AC979" s="501"/>
      <c r="AD979" s="501"/>
      <c r="AE979" s="501"/>
      <c r="AF979" s="501"/>
      <c r="AG979" s="501"/>
      <c r="AH979" s="501"/>
      <c r="AI979" s="501"/>
      <c r="AJ979" s="501"/>
      <c r="AK979" s="501"/>
      <c r="AL979" s="501"/>
      <c r="AM979" s="501"/>
      <c r="AN979" s="501"/>
      <c r="AO979" s="501"/>
      <c r="AP979" s="501"/>
      <c r="AQ979" s="501"/>
      <c r="AR979" s="501"/>
      <c r="AS979" s="501"/>
      <c r="AT979" s="501"/>
    </row>
    <row r="980" spans="1:46" ht="15.75" customHeight="1">
      <c r="A980" s="501"/>
      <c r="B980" s="736"/>
      <c r="C980" s="501"/>
      <c r="D980" s="501"/>
      <c r="E980" s="501"/>
      <c r="F980" s="501"/>
      <c r="G980" s="501"/>
      <c r="H980" s="501"/>
      <c r="I980" s="501"/>
      <c r="J980" s="501"/>
      <c r="K980" s="501"/>
      <c r="L980" s="501"/>
      <c r="M980" s="501"/>
      <c r="N980" s="501"/>
      <c r="O980" s="501"/>
      <c r="P980" s="501"/>
      <c r="Q980" s="501"/>
      <c r="R980" s="501"/>
      <c r="S980" s="501"/>
      <c r="T980" s="501"/>
      <c r="U980" s="501"/>
      <c r="V980" s="501"/>
      <c r="W980" s="501"/>
      <c r="X980" s="501"/>
      <c r="Y980" s="501"/>
      <c r="Z980" s="501"/>
      <c r="AA980" s="501"/>
      <c r="AB980" s="501"/>
      <c r="AC980" s="501"/>
      <c r="AD980" s="501"/>
      <c r="AE980" s="501"/>
      <c r="AF980" s="501"/>
      <c r="AG980" s="501"/>
      <c r="AH980" s="501"/>
      <c r="AI980" s="501"/>
      <c r="AJ980" s="501"/>
      <c r="AK980" s="501"/>
      <c r="AL980" s="501"/>
      <c r="AM980" s="501"/>
      <c r="AN980" s="501"/>
      <c r="AO980" s="501"/>
      <c r="AP980" s="501"/>
      <c r="AQ980" s="501"/>
      <c r="AR980" s="501"/>
      <c r="AS980" s="501"/>
      <c r="AT980" s="501"/>
    </row>
    <row r="981" spans="1:46" ht="15.75" customHeight="1">
      <c r="A981" s="501"/>
      <c r="B981" s="736"/>
      <c r="C981" s="501"/>
      <c r="D981" s="501"/>
      <c r="E981" s="501"/>
      <c r="F981" s="501"/>
      <c r="G981" s="501"/>
      <c r="H981" s="501"/>
      <c r="I981" s="501"/>
      <c r="J981" s="501"/>
      <c r="K981" s="501"/>
      <c r="L981" s="501"/>
      <c r="M981" s="501"/>
      <c r="N981" s="501"/>
      <c r="O981" s="501"/>
      <c r="P981" s="501"/>
      <c r="Q981" s="501"/>
      <c r="R981" s="501"/>
      <c r="S981" s="501"/>
      <c r="T981" s="501"/>
      <c r="U981" s="501"/>
      <c r="V981" s="501"/>
      <c r="W981" s="501"/>
      <c r="X981" s="501"/>
      <c r="Y981" s="501"/>
      <c r="Z981" s="501"/>
      <c r="AA981" s="501"/>
      <c r="AB981" s="501"/>
      <c r="AC981" s="501"/>
      <c r="AD981" s="501"/>
      <c r="AE981" s="501"/>
      <c r="AF981" s="501"/>
      <c r="AG981" s="501"/>
      <c r="AH981" s="501"/>
      <c r="AI981" s="501"/>
      <c r="AJ981" s="501"/>
      <c r="AK981" s="501"/>
      <c r="AL981" s="501"/>
      <c r="AM981" s="501"/>
      <c r="AN981" s="501"/>
      <c r="AO981" s="501"/>
      <c r="AP981" s="501"/>
      <c r="AQ981" s="501"/>
      <c r="AR981" s="501"/>
      <c r="AS981" s="501"/>
      <c r="AT981" s="501"/>
    </row>
    <row r="982" spans="1:46" ht="15.75" customHeight="1">
      <c r="A982" s="501"/>
      <c r="B982" s="736"/>
      <c r="C982" s="501"/>
      <c r="D982" s="501"/>
      <c r="E982" s="501"/>
      <c r="F982" s="501"/>
      <c r="G982" s="501"/>
      <c r="H982" s="501"/>
      <c r="I982" s="501"/>
      <c r="J982" s="501"/>
      <c r="K982" s="501"/>
      <c r="L982" s="501"/>
      <c r="M982" s="501"/>
      <c r="N982" s="501"/>
      <c r="O982" s="501"/>
      <c r="P982" s="501"/>
      <c r="Q982" s="501"/>
      <c r="R982" s="501"/>
      <c r="S982" s="501"/>
      <c r="T982" s="501"/>
      <c r="U982" s="501"/>
      <c r="V982" s="501"/>
      <c r="W982" s="501"/>
      <c r="X982" s="501"/>
      <c r="Y982" s="501"/>
      <c r="Z982" s="501"/>
      <c r="AA982" s="501"/>
      <c r="AB982" s="501"/>
      <c r="AC982" s="501"/>
      <c r="AD982" s="501"/>
      <c r="AE982" s="501"/>
      <c r="AF982" s="501"/>
      <c r="AG982" s="501"/>
      <c r="AH982" s="501"/>
      <c r="AI982" s="501"/>
      <c r="AJ982" s="501"/>
      <c r="AK982" s="501"/>
      <c r="AL982" s="501"/>
      <c r="AM982" s="501"/>
      <c r="AN982" s="501"/>
      <c r="AO982" s="501"/>
      <c r="AP982" s="501"/>
      <c r="AQ982" s="501"/>
      <c r="AR982" s="501"/>
      <c r="AS982" s="501"/>
      <c r="AT982" s="501"/>
    </row>
    <row r="983" spans="1:46" ht="15.75" customHeight="1">
      <c r="A983" s="501"/>
      <c r="B983" s="736"/>
      <c r="C983" s="501"/>
      <c r="D983" s="501"/>
      <c r="E983" s="501"/>
      <c r="F983" s="501"/>
      <c r="G983" s="501"/>
      <c r="H983" s="501"/>
      <c r="I983" s="501"/>
      <c r="J983" s="501"/>
      <c r="K983" s="501"/>
      <c r="L983" s="501"/>
      <c r="M983" s="501"/>
      <c r="N983" s="501"/>
      <c r="O983" s="501"/>
      <c r="P983" s="501"/>
      <c r="Q983" s="501"/>
      <c r="R983" s="501"/>
      <c r="S983" s="501"/>
      <c r="T983" s="501"/>
      <c r="U983" s="501"/>
      <c r="V983" s="501"/>
      <c r="W983" s="501"/>
      <c r="X983" s="501"/>
      <c r="Y983" s="501"/>
      <c r="Z983" s="501"/>
      <c r="AA983" s="501"/>
      <c r="AB983" s="501"/>
      <c r="AC983" s="501"/>
      <c r="AD983" s="501"/>
      <c r="AE983" s="501"/>
      <c r="AF983" s="501"/>
      <c r="AG983" s="501"/>
      <c r="AH983" s="501"/>
      <c r="AI983" s="501"/>
      <c r="AJ983" s="501"/>
      <c r="AK983" s="501"/>
      <c r="AL983" s="501"/>
      <c r="AM983" s="501"/>
      <c r="AN983" s="501"/>
      <c r="AO983" s="501"/>
      <c r="AP983" s="501"/>
      <c r="AQ983" s="501"/>
      <c r="AR983" s="501"/>
      <c r="AS983" s="501"/>
      <c r="AT983" s="501"/>
    </row>
    <row r="984" spans="1:46" ht="15.75" customHeight="1">
      <c r="A984" s="501"/>
      <c r="B984" s="736"/>
      <c r="C984" s="501"/>
      <c r="D984" s="501"/>
      <c r="E984" s="501"/>
      <c r="F984" s="501"/>
      <c r="G984" s="501"/>
      <c r="H984" s="501"/>
      <c r="I984" s="501"/>
      <c r="J984" s="501"/>
      <c r="K984" s="501"/>
      <c r="L984" s="501"/>
      <c r="M984" s="501"/>
      <c r="N984" s="501"/>
      <c r="O984" s="501"/>
      <c r="P984" s="501"/>
      <c r="Q984" s="501"/>
      <c r="R984" s="501"/>
      <c r="S984" s="501"/>
      <c r="T984" s="501"/>
      <c r="U984" s="501"/>
      <c r="V984" s="501"/>
      <c r="W984" s="501"/>
      <c r="X984" s="501"/>
      <c r="Y984" s="501"/>
      <c r="Z984" s="501"/>
      <c r="AA984" s="501"/>
      <c r="AB984" s="501"/>
      <c r="AC984" s="501"/>
      <c r="AD984" s="501"/>
      <c r="AE984" s="501"/>
      <c r="AF984" s="501"/>
      <c r="AG984" s="501"/>
      <c r="AH984" s="501"/>
      <c r="AI984" s="501"/>
      <c r="AJ984" s="501"/>
      <c r="AK984" s="501"/>
      <c r="AL984" s="501"/>
      <c r="AM984" s="501"/>
      <c r="AN984" s="501"/>
      <c r="AO984" s="501"/>
      <c r="AP984" s="501"/>
      <c r="AQ984" s="501"/>
      <c r="AR984" s="501"/>
      <c r="AS984" s="501"/>
      <c r="AT984" s="501"/>
    </row>
    <row r="985" spans="1:46" ht="15.75" customHeight="1">
      <c r="A985" s="501"/>
      <c r="B985" s="736"/>
      <c r="C985" s="501"/>
      <c r="D985" s="501"/>
      <c r="E985" s="501"/>
      <c r="F985" s="501"/>
      <c r="G985" s="501"/>
      <c r="H985" s="501"/>
      <c r="I985" s="501"/>
      <c r="J985" s="501"/>
      <c r="K985" s="501"/>
      <c r="L985" s="501"/>
      <c r="M985" s="501"/>
      <c r="N985" s="501"/>
      <c r="O985" s="501"/>
      <c r="P985" s="501"/>
      <c r="Q985" s="501"/>
      <c r="R985" s="501"/>
      <c r="S985" s="501"/>
      <c r="T985" s="501"/>
      <c r="U985" s="501"/>
      <c r="V985" s="501"/>
      <c r="W985" s="501"/>
      <c r="X985" s="501"/>
      <c r="Y985" s="501"/>
      <c r="Z985" s="501"/>
      <c r="AA985" s="501"/>
      <c r="AB985" s="501"/>
      <c r="AC985" s="501"/>
      <c r="AD985" s="501"/>
      <c r="AE985" s="501"/>
      <c r="AF985" s="501"/>
      <c r="AG985" s="501"/>
      <c r="AH985" s="501"/>
      <c r="AI985" s="501"/>
      <c r="AJ985" s="501"/>
      <c r="AK985" s="501"/>
      <c r="AL985" s="501"/>
      <c r="AM985" s="501"/>
      <c r="AN985" s="501"/>
      <c r="AO985" s="501"/>
      <c r="AP985" s="501"/>
      <c r="AQ985" s="501"/>
      <c r="AR985" s="501"/>
      <c r="AS985" s="501"/>
      <c r="AT985" s="501"/>
    </row>
    <row r="986" spans="1:46" ht="15.75" customHeight="1">
      <c r="A986" s="501"/>
      <c r="B986" s="736"/>
      <c r="C986" s="501"/>
      <c r="D986" s="501"/>
      <c r="E986" s="501"/>
      <c r="F986" s="501"/>
      <c r="G986" s="501"/>
      <c r="H986" s="501"/>
      <c r="I986" s="501"/>
      <c r="J986" s="501"/>
      <c r="K986" s="501"/>
      <c r="L986" s="501"/>
      <c r="M986" s="501"/>
      <c r="N986" s="501"/>
      <c r="O986" s="501"/>
      <c r="P986" s="501"/>
      <c r="Q986" s="501"/>
      <c r="R986" s="501"/>
      <c r="S986" s="501"/>
      <c r="T986" s="501"/>
      <c r="U986" s="501"/>
      <c r="V986" s="501"/>
      <c r="W986" s="501"/>
      <c r="X986" s="501"/>
      <c r="Y986" s="501"/>
      <c r="Z986" s="501"/>
      <c r="AA986" s="501"/>
      <c r="AB986" s="501"/>
      <c r="AC986" s="501"/>
      <c r="AD986" s="501"/>
      <c r="AE986" s="501"/>
      <c r="AF986" s="501"/>
      <c r="AG986" s="501"/>
      <c r="AH986" s="501"/>
      <c r="AI986" s="501"/>
      <c r="AJ986" s="501"/>
      <c r="AK986" s="501"/>
      <c r="AL986" s="501"/>
      <c r="AM986" s="501"/>
      <c r="AN986" s="501"/>
      <c r="AO986" s="501"/>
      <c r="AP986" s="501"/>
      <c r="AQ986" s="501"/>
      <c r="AR986" s="501"/>
      <c r="AS986" s="501"/>
      <c r="AT986" s="501"/>
    </row>
    <row r="987" spans="1:46" ht="15.75" customHeight="1">
      <c r="A987" s="501"/>
      <c r="B987" s="736"/>
      <c r="C987" s="501"/>
      <c r="D987" s="501"/>
      <c r="E987" s="501"/>
      <c r="F987" s="501"/>
      <c r="G987" s="501"/>
      <c r="H987" s="501"/>
      <c r="I987" s="501"/>
      <c r="J987" s="501"/>
      <c r="K987" s="501"/>
      <c r="L987" s="501"/>
      <c r="M987" s="501"/>
      <c r="N987" s="501"/>
      <c r="O987" s="501"/>
      <c r="P987" s="501"/>
      <c r="Q987" s="501"/>
      <c r="R987" s="501"/>
      <c r="S987" s="501"/>
      <c r="T987" s="501"/>
      <c r="U987" s="501"/>
      <c r="V987" s="501"/>
      <c r="W987" s="501"/>
      <c r="X987" s="501"/>
      <c r="Y987" s="501"/>
      <c r="Z987" s="501"/>
      <c r="AA987" s="501"/>
      <c r="AB987" s="501"/>
      <c r="AC987" s="501"/>
      <c r="AD987" s="501"/>
      <c r="AE987" s="501"/>
      <c r="AF987" s="501"/>
      <c r="AG987" s="501"/>
      <c r="AH987" s="501"/>
      <c r="AI987" s="501"/>
      <c r="AJ987" s="501"/>
      <c r="AK987" s="501"/>
      <c r="AL987" s="501"/>
      <c r="AM987" s="501"/>
      <c r="AN987" s="501"/>
      <c r="AO987" s="501"/>
      <c r="AP987" s="501"/>
      <c r="AQ987" s="501"/>
      <c r="AR987" s="501"/>
      <c r="AS987" s="501"/>
      <c r="AT987" s="501"/>
    </row>
    <row r="988" spans="1:46" ht="15.75" customHeight="1">
      <c r="A988" s="501"/>
      <c r="B988" s="736"/>
      <c r="C988" s="501"/>
      <c r="D988" s="501"/>
      <c r="E988" s="501"/>
      <c r="F988" s="501"/>
      <c r="G988" s="501"/>
      <c r="H988" s="501"/>
      <c r="I988" s="501"/>
      <c r="J988" s="501"/>
      <c r="K988" s="501"/>
      <c r="L988" s="501"/>
      <c r="M988" s="501"/>
      <c r="N988" s="501"/>
      <c r="O988" s="501"/>
      <c r="P988" s="501"/>
      <c r="Q988" s="501"/>
      <c r="R988" s="501"/>
      <c r="S988" s="501"/>
      <c r="T988" s="501"/>
      <c r="U988" s="501"/>
      <c r="V988" s="501"/>
      <c r="W988" s="501"/>
      <c r="X988" s="501"/>
      <c r="Y988" s="501"/>
      <c r="Z988" s="501"/>
      <c r="AA988" s="501"/>
      <c r="AB988" s="501"/>
      <c r="AC988" s="501"/>
      <c r="AD988" s="501"/>
      <c r="AE988" s="501"/>
      <c r="AF988" s="501"/>
      <c r="AG988" s="501"/>
      <c r="AH988" s="501"/>
      <c r="AI988" s="501"/>
      <c r="AJ988" s="501"/>
      <c r="AK988" s="501"/>
      <c r="AL988" s="501"/>
      <c r="AM988" s="501"/>
      <c r="AN988" s="501"/>
      <c r="AO988" s="501"/>
      <c r="AP988" s="501"/>
      <c r="AQ988" s="501"/>
      <c r="AR988" s="501"/>
      <c r="AS988" s="501"/>
      <c r="AT988" s="501"/>
    </row>
    <row r="989" spans="1:46" ht="15.75" customHeight="1">
      <c r="A989" s="501"/>
      <c r="B989" s="736"/>
      <c r="C989" s="501"/>
      <c r="D989" s="501"/>
      <c r="E989" s="501"/>
      <c r="F989" s="501"/>
      <c r="G989" s="501"/>
      <c r="H989" s="501"/>
      <c r="I989" s="501"/>
      <c r="J989" s="501"/>
      <c r="K989" s="501"/>
      <c r="L989" s="501"/>
      <c r="M989" s="501"/>
      <c r="N989" s="501"/>
      <c r="O989" s="501"/>
      <c r="P989" s="501"/>
      <c r="Q989" s="501"/>
      <c r="R989" s="501"/>
      <c r="S989" s="501"/>
      <c r="T989" s="501"/>
      <c r="U989" s="501"/>
      <c r="V989" s="501"/>
      <c r="W989" s="501"/>
      <c r="X989" s="501"/>
      <c r="Y989" s="501"/>
      <c r="Z989" s="501"/>
      <c r="AA989" s="501"/>
      <c r="AB989" s="501"/>
      <c r="AC989" s="501"/>
      <c r="AD989" s="501"/>
      <c r="AE989" s="501"/>
      <c r="AF989" s="501"/>
      <c r="AG989" s="501"/>
      <c r="AH989" s="501"/>
      <c r="AI989" s="501"/>
      <c r="AJ989" s="501"/>
      <c r="AK989" s="501"/>
      <c r="AL989" s="501"/>
      <c r="AM989" s="501"/>
      <c r="AN989" s="501"/>
      <c r="AO989" s="501"/>
      <c r="AP989" s="501"/>
      <c r="AQ989" s="501"/>
      <c r="AR989" s="501"/>
      <c r="AS989" s="501"/>
      <c r="AT989" s="501"/>
    </row>
    <row r="990" spans="1:46" ht="15.75" customHeight="1">
      <c r="A990" s="501"/>
      <c r="B990" s="736"/>
      <c r="C990" s="501"/>
      <c r="D990" s="501"/>
      <c r="E990" s="501"/>
      <c r="F990" s="501"/>
      <c r="G990" s="501"/>
      <c r="H990" s="501"/>
      <c r="I990" s="501"/>
      <c r="J990" s="501"/>
      <c r="K990" s="501"/>
      <c r="L990" s="501"/>
      <c r="M990" s="501"/>
      <c r="N990" s="501"/>
      <c r="O990" s="501"/>
      <c r="P990" s="501"/>
      <c r="Q990" s="501"/>
      <c r="R990" s="501"/>
      <c r="S990" s="501"/>
      <c r="T990" s="501"/>
      <c r="U990" s="501"/>
      <c r="V990" s="501"/>
      <c r="W990" s="501"/>
      <c r="X990" s="501"/>
      <c r="Y990" s="501"/>
      <c r="Z990" s="501"/>
      <c r="AA990" s="501"/>
      <c r="AB990" s="501"/>
      <c r="AC990" s="501"/>
      <c r="AD990" s="501"/>
      <c r="AE990" s="501"/>
      <c r="AF990" s="501"/>
      <c r="AG990" s="501"/>
      <c r="AH990" s="501"/>
      <c r="AI990" s="501"/>
      <c r="AJ990" s="501"/>
      <c r="AK990" s="501"/>
      <c r="AL990" s="501"/>
      <c r="AM990" s="501"/>
      <c r="AN990" s="501"/>
      <c r="AO990" s="501"/>
      <c r="AP990" s="501"/>
      <c r="AQ990" s="501"/>
      <c r="AR990" s="501"/>
      <c r="AS990" s="501"/>
      <c r="AT990" s="501"/>
    </row>
    <row r="991" spans="1:46" ht="15.75" customHeight="1">
      <c r="A991" s="501"/>
      <c r="B991" s="736"/>
      <c r="C991" s="501"/>
      <c r="D991" s="501"/>
      <c r="E991" s="501"/>
      <c r="F991" s="501"/>
      <c r="G991" s="501"/>
      <c r="H991" s="501"/>
      <c r="I991" s="501"/>
      <c r="J991" s="501"/>
      <c r="K991" s="501"/>
      <c r="L991" s="501"/>
      <c r="M991" s="501"/>
      <c r="N991" s="501"/>
      <c r="O991" s="501"/>
      <c r="P991" s="501"/>
      <c r="Q991" s="501"/>
      <c r="R991" s="501"/>
      <c r="S991" s="501"/>
      <c r="T991" s="501"/>
      <c r="U991" s="501"/>
      <c r="V991" s="501"/>
      <c r="W991" s="501"/>
      <c r="X991" s="501"/>
      <c r="Y991" s="501"/>
      <c r="Z991" s="501"/>
      <c r="AA991" s="501"/>
      <c r="AB991" s="501"/>
      <c r="AC991" s="501"/>
      <c r="AD991" s="501"/>
      <c r="AE991" s="501"/>
      <c r="AF991" s="501"/>
      <c r="AG991" s="501"/>
      <c r="AH991" s="501"/>
      <c r="AI991" s="501"/>
      <c r="AJ991" s="501"/>
      <c r="AK991" s="501"/>
      <c r="AL991" s="501"/>
      <c r="AM991" s="501"/>
      <c r="AN991" s="501"/>
      <c r="AO991" s="501"/>
      <c r="AP991" s="501"/>
      <c r="AQ991" s="501"/>
      <c r="AR991" s="501"/>
      <c r="AS991" s="501"/>
      <c r="AT991" s="501"/>
    </row>
    <row r="992" spans="1:46" ht="15.75" customHeight="1">
      <c r="A992" s="501"/>
      <c r="B992" s="736"/>
      <c r="C992" s="501"/>
      <c r="D992" s="501"/>
      <c r="E992" s="501"/>
      <c r="F992" s="501"/>
      <c r="G992" s="501"/>
      <c r="H992" s="501"/>
      <c r="I992" s="501"/>
      <c r="J992" s="501"/>
      <c r="K992" s="501"/>
      <c r="L992" s="501"/>
      <c r="M992" s="501"/>
      <c r="N992" s="501"/>
      <c r="O992" s="501"/>
      <c r="P992" s="501"/>
      <c r="Q992" s="501"/>
      <c r="R992" s="501"/>
      <c r="S992" s="501"/>
      <c r="T992" s="501"/>
      <c r="U992" s="501"/>
      <c r="V992" s="501"/>
      <c r="W992" s="501"/>
      <c r="X992" s="501"/>
      <c r="Y992" s="501"/>
      <c r="Z992" s="501"/>
      <c r="AA992" s="501"/>
      <c r="AB992" s="501"/>
      <c r="AC992" s="501"/>
      <c r="AD992" s="501"/>
      <c r="AE992" s="501"/>
      <c r="AF992" s="501"/>
      <c r="AG992" s="501"/>
      <c r="AH992" s="501"/>
      <c r="AI992" s="501"/>
      <c r="AJ992" s="501"/>
      <c r="AK992" s="501"/>
      <c r="AL992" s="501"/>
      <c r="AM992" s="501"/>
      <c r="AN992" s="501"/>
      <c r="AO992" s="501"/>
      <c r="AP992" s="501"/>
      <c r="AQ992" s="501"/>
      <c r="AR992" s="501"/>
      <c r="AS992" s="501"/>
      <c r="AT992" s="501"/>
    </row>
    <row r="993" spans="1:46" ht="15.75" customHeight="1">
      <c r="A993" s="501"/>
      <c r="B993" s="736"/>
      <c r="C993" s="501"/>
      <c r="D993" s="501"/>
      <c r="E993" s="501"/>
      <c r="F993" s="501"/>
      <c r="G993" s="501"/>
      <c r="H993" s="501"/>
      <c r="I993" s="501"/>
      <c r="J993" s="501"/>
      <c r="K993" s="501"/>
      <c r="L993" s="501"/>
      <c r="M993" s="501"/>
      <c r="N993" s="501"/>
      <c r="O993" s="501"/>
      <c r="P993" s="501"/>
      <c r="Q993" s="501"/>
      <c r="R993" s="501"/>
      <c r="S993" s="501"/>
      <c r="T993" s="501"/>
      <c r="U993" s="501"/>
      <c r="V993" s="501"/>
      <c r="W993" s="501"/>
      <c r="X993" s="501"/>
      <c r="Y993" s="501"/>
      <c r="Z993" s="501"/>
      <c r="AA993" s="501"/>
      <c r="AB993" s="501"/>
      <c r="AC993" s="501"/>
      <c r="AD993" s="501"/>
      <c r="AE993" s="501"/>
      <c r="AF993" s="501"/>
      <c r="AG993" s="501"/>
      <c r="AH993" s="501"/>
      <c r="AI993" s="501"/>
      <c r="AJ993" s="501"/>
      <c r="AK993" s="501"/>
      <c r="AL993" s="501"/>
      <c r="AM993" s="501"/>
      <c r="AN993" s="501"/>
      <c r="AO993" s="501"/>
      <c r="AP993" s="501"/>
      <c r="AQ993" s="501"/>
      <c r="AR993" s="501"/>
      <c r="AS993" s="501"/>
      <c r="AT993" s="501"/>
    </row>
    <row r="994" spans="1:46" ht="15.75" customHeight="1">
      <c r="A994" s="501"/>
      <c r="B994" s="736"/>
      <c r="C994" s="501"/>
      <c r="D994" s="501"/>
      <c r="E994" s="501"/>
      <c r="F994" s="501"/>
      <c r="G994" s="501"/>
      <c r="H994" s="501"/>
      <c r="I994" s="501"/>
      <c r="J994" s="501"/>
      <c r="K994" s="501"/>
      <c r="L994" s="501"/>
      <c r="M994" s="501"/>
      <c r="N994" s="501"/>
      <c r="O994" s="501"/>
      <c r="P994" s="501"/>
      <c r="Q994" s="501"/>
      <c r="R994" s="501"/>
      <c r="S994" s="501"/>
      <c r="T994" s="501"/>
      <c r="U994" s="501"/>
      <c r="V994" s="501"/>
      <c r="W994" s="501"/>
      <c r="X994" s="501"/>
      <c r="Y994" s="501"/>
      <c r="Z994" s="501"/>
      <c r="AA994" s="501"/>
      <c r="AB994" s="501"/>
      <c r="AC994" s="501"/>
      <c r="AD994" s="501"/>
      <c r="AE994" s="501"/>
      <c r="AF994" s="501"/>
      <c r="AG994" s="501"/>
      <c r="AH994" s="501"/>
      <c r="AI994" s="501"/>
      <c r="AJ994" s="501"/>
      <c r="AK994" s="501"/>
      <c r="AL994" s="501"/>
      <c r="AM994" s="501"/>
      <c r="AN994" s="501"/>
      <c r="AO994" s="501"/>
      <c r="AP994" s="501"/>
      <c r="AQ994" s="501"/>
      <c r="AR994" s="501"/>
      <c r="AS994" s="501"/>
      <c r="AT994" s="501"/>
    </row>
    <row r="995" spans="1:46" ht="15.75" customHeight="1">
      <c r="A995" s="501"/>
      <c r="B995" s="736"/>
      <c r="C995" s="501"/>
      <c r="D995" s="501"/>
      <c r="E995" s="501"/>
      <c r="F995" s="501"/>
      <c r="G995" s="501"/>
      <c r="H995" s="501"/>
      <c r="I995" s="501"/>
      <c r="J995" s="501"/>
      <c r="K995" s="501"/>
      <c r="L995" s="501"/>
      <c r="M995" s="501"/>
      <c r="N995" s="501"/>
      <c r="O995" s="501"/>
      <c r="P995" s="501"/>
      <c r="Q995" s="501"/>
      <c r="R995" s="501"/>
      <c r="S995" s="501"/>
      <c r="T995" s="501"/>
      <c r="U995" s="501"/>
      <c r="V995" s="501"/>
      <c r="W995" s="501"/>
      <c r="X995" s="501"/>
      <c r="Y995" s="501"/>
      <c r="Z995" s="501"/>
      <c r="AA995" s="501"/>
      <c r="AB995" s="501"/>
      <c r="AC995" s="501"/>
      <c r="AD995" s="501"/>
      <c r="AE995" s="501"/>
      <c r="AF995" s="501"/>
      <c r="AG995" s="501"/>
      <c r="AH995" s="501"/>
      <c r="AI995" s="501"/>
      <c r="AJ995" s="501"/>
      <c r="AK995" s="501"/>
      <c r="AL995" s="501"/>
      <c r="AM995" s="501"/>
      <c r="AN995" s="501"/>
      <c r="AO995" s="501"/>
      <c r="AP995" s="501"/>
      <c r="AQ995" s="501"/>
      <c r="AR995" s="501"/>
      <c r="AS995" s="501"/>
      <c r="AT995" s="501"/>
    </row>
    <row r="996" spans="1:46" ht="15.75" customHeight="1">
      <c r="A996" s="501"/>
      <c r="B996" s="736"/>
      <c r="C996" s="501"/>
      <c r="D996" s="501"/>
      <c r="E996" s="501"/>
      <c r="F996" s="501"/>
      <c r="G996" s="501"/>
      <c r="H996" s="501"/>
      <c r="I996" s="501"/>
      <c r="J996" s="501"/>
      <c r="K996" s="501"/>
      <c r="L996" s="501"/>
      <c r="M996" s="501"/>
      <c r="N996" s="501"/>
      <c r="O996" s="501"/>
      <c r="P996" s="501"/>
      <c r="Q996" s="501"/>
      <c r="R996" s="501"/>
      <c r="S996" s="501"/>
      <c r="T996" s="501"/>
      <c r="U996" s="501"/>
      <c r="V996" s="501"/>
      <c r="W996" s="501"/>
      <c r="X996" s="501"/>
      <c r="Y996" s="501"/>
      <c r="Z996" s="501"/>
      <c r="AA996" s="501"/>
      <c r="AB996" s="501"/>
      <c r="AC996" s="501"/>
      <c r="AD996" s="501"/>
      <c r="AE996" s="501"/>
      <c r="AF996" s="501"/>
      <c r="AG996" s="501"/>
      <c r="AH996" s="501"/>
      <c r="AI996" s="501"/>
      <c r="AJ996" s="501"/>
      <c r="AK996" s="501"/>
      <c r="AL996" s="501"/>
      <c r="AM996" s="501"/>
      <c r="AN996" s="501"/>
      <c r="AO996" s="501"/>
      <c r="AP996" s="501"/>
      <c r="AQ996" s="501"/>
      <c r="AR996" s="501"/>
      <c r="AS996" s="501"/>
      <c r="AT996" s="501"/>
    </row>
    <row r="997" spans="1:46" ht="15.75" customHeight="1">
      <c r="A997" s="501"/>
      <c r="B997" s="736"/>
      <c r="C997" s="501"/>
      <c r="D997" s="501"/>
      <c r="E997" s="501"/>
      <c r="F997" s="501"/>
      <c r="G997" s="501"/>
      <c r="H997" s="501"/>
      <c r="I997" s="501"/>
      <c r="J997" s="501"/>
      <c r="K997" s="501"/>
      <c r="L997" s="501"/>
      <c r="M997" s="501"/>
      <c r="N997" s="501"/>
      <c r="O997" s="501"/>
      <c r="P997" s="501"/>
      <c r="Q997" s="501"/>
      <c r="R997" s="501"/>
      <c r="S997" s="501"/>
      <c r="T997" s="501"/>
      <c r="U997" s="501"/>
      <c r="V997" s="501"/>
      <c r="W997" s="501"/>
      <c r="X997" s="501"/>
      <c r="Y997" s="501"/>
      <c r="Z997" s="501"/>
      <c r="AA997" s="501"/>
      <c r="AB997" s="501"/>
      <c r="AC997" s="501"/>
      <c r="AD997" s="501"/>
      <c r="AE997" s="501"/>
      <c r="AF997" s="501"/>
      <c r="AG997" s="501"/>
      <c r="AH997" s="501"/>
      <c r="AI997" s="501"/>
      <c r="AJ997" s="501"/>
      <c r="AK997" s="501"/>
      <c r="AL997" s="501"/>
      <c r="AM997" s="501"/>
      <c r="AN997" s="501"/>
      <c r="AO997" s="501"/>
      <c r="AP997" s="501"/>
      <c r="AQ997" s="501"/>
      <c r="AR997" s="501"/>
      <c r="AS997" s="501"/>
      <c r="AT997" s="501"/>
    </row>
    <row r="998" spans="1:46" ht="15.75" customHeight="1">
      <c r="A998" s="501"/>
      <c r="B998" s="736"/>
      <c r="C998" s="501"/>
      <c r="D998" s="501"/>
      <c r="E998" s="501"/>
      <c r="F998" s="501"/>
      <c r="G998" s="501"/>
      <c r="H998" s="501"/>
      <c r="I998" s="501"/>
      <c r="J998" s="501"/>
      <c r="K998" s="501"/>
      <c r="L998" s="501"/>
      <c r="M998" s="501"/>
      <c r="N998" s="501"/>
      <c r="O998" s="501"/>
      <c r="P998" s="501"/>
      <c r="Q998" s="501"/>
      <c r="R998" s="501"/>
      <c r="S998" s="501"/>
      <c r="T998" s="501"/>
      <c r="U998" s="501"/>
      <c r="V998" s="501"/>
      <c r="W998" s="501"/>
      <c r="X998" s="501"/>
      <c r="Y998" s="501"/>
      <c r="Z998" s="501"/>
      <c r="AA998" s="501"/>
      <c r="AB998" s="501"/>
      <c r="AC998" s="501"/>
      <c r="AD998" s="501"/>
      <c r="AE998" s="501"/>
      <c r="AF998" s="501"/>
      <c r="AG998" s="501"/>
      <c r="AH998" s="501"/>
      <c r="AI998" s="501"/>
      <c r="AJ998" s="501"/>
      <c r="AK998" s="501"/>
      <c r="AL998" s="501"/>
      <c r="AM998" s="501"/>
      <c r="AN998" s="501"/>
      <c r="AO998" s="501"/>
      <c r="AP998" s="501"/>
      <c r="AQ998" s="501"/>
      <c r="AR998" s="501"/>
      <c r="AS998" s="501"/>
      <c r="AT998" s="501"/>
    </row>
  </sheetData>
  <autoFilter ref="A1:AO94">
    <filterColumn colId="12" showButton="0"/>
  </autoFilter>
  <customSheetViews>
    <customSheetView guid="{1EC61CE0-C79C-49D0-9B1A-2609A263F7E8}" filter="1" showAutoFilter="1">
      <pageMargins left="0.7" right="0.7" top="0.75" bottom="0.75" header="0.3" footer="0.3"/>
      <autoFilter ref="A1:AU132"/>
      <extLst>
        <ext uri="GoogleSheetsCustomDataVersion1">
          <go:sheetsCustomData xmlns:go="http://customooxmlschemas.google.com/" filterViewId="1231890961"/>
        </ext>
      </extLst>
    </customSheetView>
    <customSheetView guid="{DB6A40BF-10CB-4B75-9EBE-B1DA4FD5DCEF}" filter="1" showAutoFilter="1">
      <pageMargins left="0.7" right="0.7" top="0.75" bottom="0.75" header="0.3" footer="0.3"/>
      <autoFilter ref="A1:AU132"/>
      <extLst>
        <ext uri="GoogleSheetsCustomDataVersion1">
          <go:sheetsCustomData xmlns:go="http://customooxmlschemas.google.com/" filterViewId="1510369905"/>
        </ext>
      </extLst>
    </customSheetView>
    <customSheetView guid="{5BC209C5-966E-4205-8D3D-E7353D9199BA}" filter="1" showAutoFilter="1">
      <pageMargins left="0.7" right="0.7" top="0.75" bottom="0.75" header="0.3" footer="0.3"/>
      <autoFilter ref="AK3:AL4"/>
      <extLst>
        <ext uri="GoogleSheetsCustomDataVersion1">
          <go:sheetsCustomData xmlns:go="http://customooxmlschemas.google.com/" filterViewId="2085721840"/>
        </ext>
      </extLst>
    </customSheetView>
  </customSheetViews>
  <mergeCells count="179">
    <mergeCell ref="AG174:AG175"/>
    <mergeCell ref="AH174:AH175"/>
    <mergeCell ref="AI174:AI175"/>
    <mergeCell ref="AC174:AC175"/>
    <mergeCell ref="AG180:AG181"/>
    <mergeCell ref="AH180:AH181"/>
    <mergeCell ref="AI180:AI181"/>
    <mergeCell ref="AE178:AE179"/>
    <mergeCell ref="AF178:AF179"/>
    <mergeCell ref="AG178:AG179"/>
    <mergeCell ref="AH178:AH179"/>
    <mergeCell ref="AI178:AI179"/>
    <mergeCell ref="AD178:AD179"/>
    <mergeCell ref="AD180:AD181"/>
    <mergeCell ref="AI162:AI164"/>
    <mergeCell ref="B182:B183"/>
    <mergeCell ref="H182:H183"/>
    <mergeCell ref="B184:B185"/>
    <mergeCell ref="H184:H185"/>
    <mergeCell ref="AD153:AD154"/>
    <mergeCell ref="AE153:AE154"/>
    <mergeCell ref="AF153:AF154"/>
    <mergeCell ref="AG153:AG154"/>
    <mergeCell ref="AH153:AH154"/>
    <mergeCell ref="AI153:AI154"/>
    <mergeCell ref="H155:H156"/>
    <mergeCell ref="AD155:AD156"/>
    <mergeCell ref="AE155:AE156"/>
    <mergeCell ref="AF155:AF156"/>
    <mergeCell ref="AG155:AG156"/>
    <mergeCell ref="AH155:AH156"/>
    <mergeCell ref="AI155:AI156"/>
    <mergeCell ref="B178:B179"/>
    <mergeCell ref="B180:B181"/>
    <mergeCell ref="H180:H181"/>
    <mergeCell ref="AE180:AE181"/>
    <mergeCell ref="AF180:AF181"/>
    <mergeCell ref="AF174:AF175"/>
    <mergeCell ref="AG182:AG183"/>
    <mergeCell ref="AH182:AH183"/>
    <mergeCell ref="V184:V185"/>
    <mergeCell ref="AD184:AD185"/>
    <mergeCell ref="AE184:AE185"/>
    <mergeCell ref="AF184:AF185"/>
    <mergeCell ref="AG184:AG185"/>
    <mergeCell ref="AH184:AH185"/>
    <mergeCell ref="AI182:AI183"/>
    <mergeCell ref="AI184:AI185"/>
    <mergeCell ref="AD162:AD164"/>
    <mergeCell ref="AE162:AE164"/>
    <mergeCell ref="AH162:AH164"/>
    <mergeCell ref="AD157:AD158"/>
    <mergeCell ref="AD160:AD161"/>
    <mergeCell ref="AE160:AE161"/>
    <mergeCell ref="AF160:AF161"/>
    <mergeCell ref="F150:F152"/>
    <mergeCell ref="AE182:AE183"/>
    <mergeCell ref="AF182:AF183"/>
    <mergeCell ref="Q182:Q183"/>
    <mergeCell ref="R182:R183"/>
    <mergeCell ref="S182:S183"/>
    <mergeCell ref="T182:T183"/>
    <mergeCell ref="U182:U183"/>
    <mergeCell ref="Q184:Q185"/>
    <mergeCell ref="R184:R185"/>
    <mergeCell ref="S184:S185"/>
    <mergeCell ref="T184:T185"/>
    <mergeCell ref="U184:U185"/>
    <mergeCell ref="M182:M183"/>
    <mergeCell ref="N182:N183"/>
    <mergeCell ref="V182:V183"/>
    <mergeCell ref="AE150:AE152"/>
    <mergeCell ref="L182:L183"/>
    <mergeCell ref="L184:L185"/>
    <mergeCell ref="M184:M185"/>
    <mergeCell ref="L150:L152"/>
    <mergeCell ref="H174:H175"/>
    <mergeCell ref="A157:A158"/>
    <mergeCell ref="A162:A164"/>
    <mergeCell ref="B157:B158"/>
    <mergeCell ref="B167:B168"/>
    <mergeCell ref="B165:B166"/>
    <mergeCell ref="B155:B156"/>
    <mergeCell ref="B169:B171"/>
    <mergeCell ref="A153:A154"/>
    <mergeCell ref="A155:A156"/>
    <mergeCell ref="B162:B164"/>
    <mergeCell ref="L169:L170"/>
    <mergeCell ref="H167:H168"/>
    <mergeCell ref="C157:C158"/>
    <mergeCell ref="D157:D158"/>
    <mergeCell ref="H178:H179"/>
    <mergeCell ref="A178:A179"/>
    <mergeCell ref="AD182:AD183"/>
    <mergeCell ref="AH165:AH166"/>
    <mergeCell ref="AI165:AI166"/>
    <mergeCell ref="AD174:AD175"/>
    <mergeCell ref="AE174:AE175"/>
    <mergeCell ref="M1:N1"/>
    <mergeCell ref="I160:I161"/>
    <mergeCell ref="J160:J161"/>
    <mergeCell ref="K160:K161"/>
    <mergeCell ref="L160:L161"/>
    <mergeCell ref="AH150:AH152"/>
    <mergeCell ref="AI150:AI152"/>
    <mergeCell ref="AG160:AG161"/>
    <mergeCell ref="AH160:AH161"/>
    <mergeCell ref="AI160:AI161"/>
    <mergeCell ref="AE157:AE158"/>
    <mergeCell ref="AF157:AF158"/>
    <mergeCell ref="AG157:AG158"/>
    <mergeCell ref="AH157:AH158"/>
    <mergeCell ref="AI157:AI158"/>
    <mergeCell ref="L157:L158"/>
    <mergeCell ref="AC157:AC158"/>
    <mergeCell ref="AF150:AF152"/>
    <mergeCell ref="AG150:AG152"/>
    <mergeCell ref="AD150:AD152"/>
    <mergeCell ref="H169:H171"/>
    <mergeCell ref="H165:H166"/>
    <mergeCell ref="B174:B175"/>
    <mergeCell ref="H157:H158"/>
    <mergeCell ref="AI169:AI171"/>
    <mergeCell ref="AK174:AK175"/>
    <mergeCell ref="AJ174:AJ175"/>
    <mergeCell ref="AD169:AD171"/>
    <mergeCell ref="AE169:AE171"/>
    <mergeCell ref="AF169:AF171"/>
    <mergeCell ref="AG169:AG171"/>
    <mergeCell ref="AH169:AH171"/>
    <mergeCell ref="AF162:AF164"/>
    <mergeCell ref="AG162:AG164"/>
    <mergeCell ref="AD167:AD168"/>
    <mergeCell ref="AE167:AE168"/>
    <mergeCell ref="AF167:AF168"/>
    <mergeCell ref="AG167:AG168"/>
    <mergeCell ref="AH167:AH168"/>
    <mergeCell ref="AI167:AI168"/>
    <mergeCell ref="AD165:AD166"/>
    <mergeCell ref="AE165:AE166"/>
    <mergeCell ref="AF165:AF166"/>
    <mergeCell ref="AG165:AG166"/>
    <mergeCell ref="B150:B152"/>
    <mergeCell ref="A150:A152"/>
    <mergeCell ref="K150:K152"/>
    <mergeCell ref="J150:J152"/>
    <mergeCell ref="I150:I152"/>
    <mergeCell ref="C150:C152"/>
    <mergeCell ref="D150:D152"/>
    <mergeCell ref="E157:E158"/>
    <mergeCell ref="F157:F158"/>
    <mergeCell ref="I157:I158"/>
    <mergeCell ref="J157:J158"/>
    <mergeCell ref="K157:K158"/>
    <mergeCell ref="E150:E152"/>
    <mergeCell ref="A182:A183"/>
    <mergeCell ref="A184:A185"/>
    <mergeCell ref="A160:A161"/>
    <mergeCell ref="N184:N185"/>
    <mergeCell ref="O182:O183"/>
    <mergeCell ref="P182:P183"/>
    <mergeCell ref="O184:O185"/>
    <mergeCell ref="P184:P185"/>
    <mergeCell ref="H150:H152"/>
    <mergeCell ref="H160:H161"/>
    <mergeCell ref="B160:B161"/>
    <mergeCell ref="C160:C161"/>
    <mergeCell ref="D160:D161"/>
    <mergeCell ref="E160:E161"/>
    <mergeCell ref="F160:F161"/>
    <mergeCell ref="B153:B154"/>
    <mergeCell ref="C153:C154"/>
    <mergeCell ref="C155:C156"/>
    <mergeCell ref="H153:H154"/>
    <mergeCell ref="A165:A166"/>
    <mergeCell ref="A167:A168"/>
    <mergeCell ref="A169:A171"/>
    <mergeCell ref="A174:A175"/>
    <mergeCell ref="A180:A181"/>
  </mergeCells>
  <phoneticPr fontId="89" type="noConversion"/>
  <conditionalFormatting sqref="Q24:W24">
    <cfRule type="expression" dxfId="6" priority="1" stopIfTrue="1">
      <formula>#REF!="Sí"</formula>
    </cfRule>
  </conditionalFormatting>
  <conditionalFormatting sqref="Q24:W24">
    <cfRule type="expression" dxfId="5" priority="2">
      <formula>#REF!="Sí"</formula>
    </cfRule>
  </conditionalFormatting>
  <conditionalFormatting sqref="Q24:W24">
    <cfRule type="expression" dxfId="4" priority="3">
      <formula>#REF!=Sí</formula>
    </cfRule>
  </conditionalFormatting>
  <conditionalFormatting sqref="V21:W23">
    <cfRule type="cellIs" dxfId="3" priority="4" operator="equal">
      <formula>0</formula>
    </cfRule>
  </conditionalFormatting>
  <conditionalFormatting sqref="V25:W27">
    <cfRule type="cellIs" dxfId="2" priority="5" operator="equal">
      <formula>0</formula>
    </cfRule>
  </conditionalFormatting>
  <conditionalFormatting sqref="W28:W30">
    <cfRule type="cellIs" dxfId="1" priority="6" operator="equal">
      <formula>0</formula>
    </cfRule>
  </conditionalFormatting>
  <conditionalFormatting sqref="W33">
    <cfRule type="cellIs" dxfId="0" priority="7" operator="equal">
      <formula>0</formula>
    </cfRule>
  </conditionalFormatting>
  <dataValidations count="4">
    <dataValidation type="list" allowBlank="1" showErrorMessage="1" sqref="D275">
      <formula1>#REF!</formula1>
    </dataValidation>
    <dataValidation type="date" allowBlank="1" showErrorMessage="1" sqref="O42:O45">
      <formula1>36526</formula1>
      <formula2>58806</formula2>
    </dataValidation>
    <dataValidation type="custom" allowBlank="1" showInputMessage="1" showErrorMessage="1" prompt="La celda debe contener solo texto" sqref="AN2:AO2 AN5:AO12 AO14:AO15 AN16:AO27 AL28:AO28 AN29:AO30 AL29:AL35 AL37:AL44 AN32:AO94 AN96:AO166 AN167 AO168 AN169:AO191 AL191:AL192 AN192:AN193 AN194:AO274 AO275 AN276:AO318 AN323:AO323 AN328:AO335">
      <formula1>ISTEXT(AL2)</formula1>
    </dataValidation>
    <dataValidation type="list" allowBlank="1" showErrorMessage="1" sqref="AM2 AM5:AM12 AM17:AM27 AM29:AM30 AM32:AM94 AM96:AM172 AM175:AM201 AM203:AM274 AM276:AM318 AM323:AM335">
      <formula1>INDIRECT(#REF!)</formula1>
    </dataValidation>
  </dataValidations>
  <printOptions horizontalCentered="1"/>
  <pageMargins left="0.25" right="0.25" top="0.75" bottom="0.75" header="0" footer="0"/>
  <pageSetup paperSize="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Instructivo Plan de Acción</vt:lpstr>
      <vt:lpstr>Matriz de Vortechía CONPES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Alarcón</dc:creator>
  <cp:lastModifiedBy>Daniela Ballen Cortes</cp:lastModifiedBy>
  <dcterms:created xsi:type="dcterms:W3CDTF">2017-05-26T20:37:49Z</dcterms:created>
  <dcterms:modified xsi:type="dcterms:W3CDTF">2025-05-26T16:20:07Z</dcterms:modified>
</cp:coreProperties>
</file>