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5.xml" ContentType="application/vnd.openxmlformats-officedocument.spreadsheetml.revisionLog+xml"/>
  <Override PartName="/xl/revisions/revisionLog40.xml" ContentType="application/vnd.openxmlformats-officedocument.spreadsheetml.revisionLog+xml"/>
  <Override PartName="/xl/revisions/revisionLog29.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77.xml" ContentType="application/vnd.openxmlformats-officedocument.spreadsheetml.revisionLog+xml"/>
  <Override PartName="/xl/revisions/revisionLog24.xml" ContentType="application/vnd.openxmlformats-officedocument.spreadsheetml.revisionLog+xml"/>
  <Override PartName="/xl/revisions/revisionLog16.xml" ContentType="application/vnd.openxmlformats-officedocument.spreadsheetml.revisionLog+xml"/>
  <Override PartName="/xl/revisions/revisionLog8.xml" ContentType="application/vnd.openxmlformats-officedocument.spreadsheetml.revisionLog+xml"/>
  <Override PartName="/xl/revisions/revisionLog30.xml" ContentType="application/vnd.openxmlformats-officedocument.spreadsheetml.revisionLog+xml"/>
  <Override PartName="/xl/revisions/revisionLog19.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54.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72.xml" ContentType="application/vnd.openxmlformats-officedocument.spreadsheetml.revisionLog+xml"/>
  <Override PartName="/xl/revisions/revisionLog80.xml" ContentType="application/vnd.openxmlformats-officedocument.spreadsheetml.revisionLog+xml"/>
  <Override PartName="/xl/revisions/revisionLog75.xml" ContentType="application/vnd.openxmlformats-officedocument.spreadsheetml.revisionLog+xml"/>
  <Override PartName="/xl/revisions/revisionLog27.xml" ContentType="application/vnd.openxmlformats-officedocument.spreadsheetml.revisionLog+xml"/>
  <Override PartName="/xl/revisions/revisionLog6.xml" ContentType="application/vnd.openxmlformats-officedocument.spreadsheetml.revisionLog+xml"/>
  <Override PartName="/xl/revisions/revisionLog22.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44.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8.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8.xml" ContentType="application/vnd.openxmlformats-officedocument.spreadsheetml.revisionLog+xml"/>
  <Override PartName="/xl/revisions/revisionLog20.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31.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47.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6.xml" ContentType="application/vnd.openxmlformats-officedocument.spreadsheetml.revisionLog+xml"/>
  <Override PartName="/xl/revisions/revisionLog23.xml" ContentType="application/vnd.openxmlformats-officedocument.spreadsheetml.revisionLog+xml"/>
  <Override PartName="/xl/revisions/revisionLog18.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37.xml" ContentType="application/vnd.openxmlformats-officedocument.spreadsheetml.revisionLog+xml"/>
  <Override PartName="/xl/revisions/revisionLog42.xml" ContentType="application/vnd.openxmlformats-officedocument.spreadsheetml.revisionLog+xml"/>
  <Override PartName="/xl/revisions/revisionLog50.xml" ContentType="application/vnd.openxmlformats-officedocument.spreadsheetml.revisionLog+xml"/>
  <Override PartName="/xl/revisions/revisionLog71.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13.xml" ContentType="application/vnd.openxmlformats-officedocument.spreadsheetml.revisionLog+xml"/>
  <Override PartName="/xl/revisions/revisionLog32.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Vigencia 2019\Proyectos de inversión\Poblaciones\Mujeres\"/>
    </mc:Choice>
  </mc:AlternateContent>
  <bookViews>
    <workbookView xWindow="0" yWindow="0" windowWidth="23970" windowHeight="8370" firstSheet="7" activeTab="7"/>
  </bookViews>
  <sheets>
    <sheet name="MODELO INSTRUCTIVO" sheetId="1" state="hidden" r:id="rId1"/>
    <sheet name="A LA PAZ" sheetId="2" state="hidden" r:id="rId2"/>
    <sheet name="VIDA LIBRE DE VIOLENCIAS" sheetId="3" state="hidden" r:id="rId3"/>
    <sheet name="PARTICIPACIÓN POLÍTICA" sheetId="4" state="hidden" r:id="rId4"/>
    <sheet name="EMPLEO DIGNO" sheetId="5" state="hidden" r:id="rId5"/>
    <sheet name="SALUD PLENA" sheetId="6" state="hidden" r:id="rId6"/>
    <sheet name="EDUCACIÓN" sheetId="7" state="hidden" r:id="rId7"/>
    <sheet name="CULTURA LIBRE DE SEXISMO" sheetId="8" r:id="rId8"/>
    <sheet name="HÁBITAT" sheetId="9" state="hidden" r:id="rId9"/>
    <sheet name="Hoja1" sheetId="10" state="hidden" r:id="rId10"/>
  </sheets>
  <definedNames>
    <definedName name="_xlnm._FilterDatabase" localSheetId="7" hidden="1">'CULTURA LIBRE DE SEXISMO'!$A$14:$AA$22</definedName>
    <definedName name="Z_0357BB15_9060_4F6D_8E0A_B7D6024D071E_.wvu.Rows" localSheetId="2" hidden="1">'VIDA LIBRE DE VIOLENCIAS'!$1:$13</definedName>
    <definedName name="Z_14387FFF_903D_46D4_8131_95BFC6C28ED6_.wvu.Rows" localSheetId="2" hidden="1">'VIDA LIBRE DE VIOLENCIAS'!$1:$13</definedName>
    <definedName name="Z_199D36BB_00D4_4CB2_BE66_6DDF70ABBF65_.wvu.Rows" localSheetId="2" hidden="1">'VIDA LIBRE DE VIOLENCIAS'!$1:$13</definedName>
    <definedName name="Z_58902B77_CD50_4C3E_A2D6_2F59C456F76E_.wvu.Rows" localSheetId="2" hidden="1">'VIDA LIBRE DE VIOLENCIAS'!$1:$13</definedName>
    <definedName name="Z_7231E313_5A0A_49C0_90A3_F330CE30CBF9_.wvu.Rows" localSheetId="2" hidden="1">'VIDA LIBRE DE VIOLENCIAS'!$1:$13</definedName>
    <definedName name="Z_7C958206_CE64_43DA_8302_AAAD58970FB0_.wvu.Rows" localSheetId="2" hidden="1">'VIDA LIBRE DE VIOLENCIAS'!$1:$13</definedName>
    <definedName name="Z_892D7E59_C37A_40B9_A408_69B9734385D2_.wvu.Rows" localSheetId="2" hidden="1">'VIDA LIBRE DE VIOLENCIAS'!$1:$13</definedName>
    <definedName name="Z_899536C3_5626_436A_877C_A6026E57B12F_.wvu.Rows" localSheetId="2" hidden="1">'VIDA LIBRE DE VIOLENCIAS'!$1:$13</definedName>
    <definedName name="Z_94CAB179_16A0_44A3_BF2D_6B08C67FE230_.wvu.Rows" localSheetId="2" hidden="1">'VIDA LIBRE DE VIOLENCIAS'!$1:$13</definedName>
    <definedName name="Z_9903DA2D_35A3_4A0C_A289_A57EF9AB1ADB_.wvu.Rows" localSheetId="2" hidden="1">'VIDA LIBRE DE VIOLENCIAS'!$1:$13</definedName>
    <definedName name="Z_9E767F6B_ACA3_4963_B8C9_9E66A27C709F_.wvu.Rows" localSheetId="2" hidden="1">'VIDA LIBRE DE VIOLENCIAS'!$1:$13</definedName>
    <definedName name="Z_B90D16F3_89EA_4C13_9B15_FD6F8979EB37_.wvu.Rows" localSheetId="2" hidden="1">'VIDA LIBRE DE VIOLENCIAS'!$1:$13</definedName>
    <definedName name="Z_B9D2293D_4D8A_4EBA_8773_96864755BD45_.wvu.Rows" localSheetId="2" hidden="1">'VIDA LIBRE DE VIOLENCIAS'!$1:$13</definedName>
    <definedName name="Z_C1D89B47_BF31_42E1_B6C2_93053F8BFD52_.wvu.FilterData" localSheetId="7" hidden="1">'CULTURA LIBRE DE SEXISMO'!$A$14:$AA$22</definedName>
    <definedName name="Z_C1D89B47_BF31_42E1_B6C2_93053F8BFD52_.wvu.Rows" localSheetId="2" hidden="1">'VIDA LIBRE DE VIOLENCIAS'!$1:$13</definedName>
    <definedName name="Z_CDFEA718_320B_4BCA_98A9_85B1C49C7A24_.wvu.FilterData" localSheetId="7" hidden="1">'CULTURA LIBRE DE SEXISMO'!$A$14:$AA$22</definedName>
    <definedName name="Z_CDFEA718_320B_4BCA_98A9_85B1C49C7A24_.wvu.Rows" localSheetId="2" hidden="1">'VIDA LIBRE DE VIOLENCIAS'!$1:$13</definedName>
    <definedName name="Z_F3EE6594_71FE_4A9A_B9B2_B314234C315E_.wvu.Rows" localSheetId="2" hidden="1">'VIDA LIBRE DE VIOLENCIAS'!$1:$13</definedName>
    <definedName name="Z_FB89B823_2199_4605_B1BC_02D0FA2C4025_.wvu.Rows" localSheetId="2" hidden="1">'VIDA LIBRE DE VIOLENCIAS'!$1:$13</definedName>
  </definedNames>
  <calcPr calcId="162913"/>
  <customWorkbookViews>
    <customWorkbookView name="Natalia Alejandra Lopez Perez - Vista personalizada" guid="{CDFEA718-320B-4BCA-98A9-85B1C49C7A24}" mergeInterval="0" personalView="1" maximized="1" xWindow="-8" yWindow="-8" windowWidth="1616" windowHeight="876" activeSheetId="8"/>
    <customWorkbookView name="NATLOP - Vista personalizada" guid="{C1D89B47-BF31-42E1-B6C2-93053F8BFD52}" mergeInterval="0" personalView="1" maximized="1" xWindow="-8" yWindow="-8" windowWidth="1616" windowHeight="876" activeSheetId="8"/>
    <customWorkbookView name="LUIMEJ - Vista personalizada" guid="{9E767F6B-ACA3-4963-B8C9-9E66A27C709F}" mergeInterval="0" personalView="1" maximized="1" xWindow="-8" yWindow="-8" windowWidth="1616" windowHeight="876" activeSheetId="8"/>
    <customWorkbookView name="GABCOR - Vista personalizada" guid="{199D36BB-00D4-4CB2-BE66-6DDF70ABBF65}" mergeInterval="0" personalView="1" maximized="1" xWindow="-8" yWindow="-8" windowWidth="1616" windowHeight="876" activeSheetId="8"/>
    <customWorkbookView name="NATHALIA ROCIO MENDOZA BARON - Vista personalizada" guid="{0357BB15-9060-4F6D-8E0A-B7D6024D071E}" mergeInterval="0" personalView="1" maximized="1" xWindow="-8" yWindow="-8" windowWidth="1616" windowHeight="876" activeSheetId="7"/>
    <customWorkbookView name="NATHALIA - Vista personalizada" guid="{892D7E59-C37A-40B9-A408-69B9734385D2}" mergeInterval="0" personalView="1" maximized="1" xWindow="-8" yWindow="-8" windowWidth="1382" windowHeight="744" activeSheetId="9"/>
    <customWorkbookView name="Marcela Rodriguez Pinzón - Vista personalizada" guid="{7231E313-5A0A-49C0-90A3-F330CE30CBF9}" mergeInterval="0" personalView="1" maximized="1" xWindow="-8" yWindow="-8" windowWidth="1382" windowHeight="744" activeSheetId="4"/>
    <customWorkbookView name="LAURA XIMENA TRIANA GALLEGO - Vista personalizada" guid="{B90D16F3-89EA-4C13-9B15-FD6F8979EB37}" mergeInterval="0" personalView="1" maximized="1" xWindow="-8" yWindow="-8" windowWidth="1616" windowHeight="876" activeSheetId="4"/>
    <customWorkbookView name="Ursula Ainara - Vista personalizada" guid="{58902B77-CD50-4C3E-A2D6-2F59C456F76E}" mergeInterval="0" personalView="1" maximized="1" xWindow="1" yWindow="1" windowWidth="1362" windowHeight="538" activeSheetId="8"/>
    <customWorkbookView name="CATHERINE NINO LOPEZ - Vista personalizada" guid="{FB89B823-2199-4605-B1BC-02D0FA2C4025}" mergeInterval="0" personalView="1" maximized="1" xWindow="-8" yWindow="-8" windowWidth="1616" windowHeight="876" activeSheetId="5"/>
    <customWorkbookView name="CIOTEUSAQUILLO5 - Vista personalizada" guid="{899536C3-5626-436A-877C-A6026E57B12F}" mergeInterval="0" personalView="1" maximized="1" xWindow="-8" yWindow="-8" windowWidth="1382" windowHeight="744" activeSheetId="4"/>
    <customWorkbookView name="ANGELICA BERNAL OLARTE - Vista personalizada" guid="{9903DA2D-35A3-4A0C-A289-A57EF9AB1ADB}" mergeInterval="0" personalView="1" maximized="1" xWindow="-8" yWindow="-8" windowWidth="1616" windowHeight="876" activeSheetId="4"/>
    <customWorkbookView name="COLECTIVO OLARTE - Vista personalizada" guid="{14387FFF-903D-46D4-8131-95BFC6C28ED6}" mergeInterval="0" personalView="1" maximized="1" windowWidth="1362" windowHeight="476" activeSheetId="4"/>
    <customWorkbookView name="CIOUSME1 - Vista personalizada" guid="{7C958206-CE64-43DA-8302-AAAD58970FB0}" mergeInterval="0" personalView="1" maximized="1" xWindow="-8" yWindow="-8" windowWidth="1616" windowHeight="876" activeSheetId="8"/>
    <customWorkbookView name="CLAUDIA MARCELA RODRIGUEZ PINZON - Vista personalizada" guid="{F3EE6594-71FE-4A9A-B9B2-B314234C315E}" mergeInterval="0" personalView="1" maximized="1" xWindow="-8" yWindow="-8" windowWidth="1616" windowHeight="876" activeSheetId="4"/>
    <customWorkbookView name="CIOUSME5 - Vista personalizada" guid="{B9D2293D-4D8A-4EBA-8773-96864755BD45}" mergeInterval="0" personalView="1" maximized="1" xWindow="-8" yWindow="-8" windowWidth="1616" windowHeight="876" activeSheetId="4"/>
    <customWorkbookView name="User - Vista personalizada" guid="{94CAB179-16A0-44A3-BF2D-6B08C67FE230}" mergeInterval="0" personalView="1" maximized="1" xWindow="-8" yWindow="32" windowWidth="1382" windowHeight="744" activeSheetId="8"/>
  </customWorkbookViews>
</workbook>
</file>

<file path=xl/calcChain.xml><?xml version="1.0" encoding="utf-8"?>
<calcChain xmlns="http://schemas.openxmlformats.org/spreadsheetml/2006/main">
  <c r="V23" i="8" l="1"/>
  <c r="T15" i="8" l="1"/>
  <c r="V22" i="8" l="1"/>
  <c r="T22" i="8"/>
  <c r="V21" i="8"/>
  <c r="T21" i="8"/>
  <c r="T20" i="8" l="1"/>
  <c r="T19" i="8"/>
  <c r="T18" i="8"/>
  <c r="T17" i="8"/>
  <c r="T16" i="8"/>
  <c r="V20" i="8"/>
  <c r="V18" i="8"/>
  <c r="V17" i="8" l="1"/>
  <c r="U33" i="4" l="1"/>
  <c r="V17" i="4"/>
  <c r="U24" i="2" l="1"/>
  <c r="Z24" i="2"/>
  <c r="Z25" i="2"/>
  <c r="U26" i="2"/>
  <c r="Z26" i="2"/>
  <c r="Z20" i="2"/>
  <c r="V20" i="2"/>
  <c r="Y17" i="2"/>
  <c r="Y20" i="2" s="1"/>
  <c r="V17" i="2"/>
  <c r="V15" i="2"/>
  <c r="U27" i="2"/>
  <c r="Z27" i="2"/>
  <c r="U28" i="2"/>
  <c r="Z28" i="2"/>
  <c r="U29" i="2"/>
  <c r="Z29" i="2"/>
  <c r="U30" i="2"/>
  <c r="Z30" i="2"/>
  <c r="V16" i="4" l="1"/>
  <c r="Z15" i="4"/>
  <c r="Z32" i="5" l="1"/>
  <c r="Z33" i="4"/>
  <c r="Z21" i="4"/>
  <c r="Z20" i="4"/>
  <c r="Z19" i="4"/>
  <c r="Z18" i="4"/>
  <c r="Z17" i="4"/>
  <c r="U32" i="5"/>
  <c r="V32" i="5" s="1"/>
  <c r="V33" i="4"/>
  <c r="U21" i="4"/>
  <c r="V21" i="4" s="1"/>
  <c r="U20" i="4"/>
  <c r="V20" i="4" s="1"/>
  <c r="U18" i="4"/>
  <c r="V18" i="4" s="1"/>
  <c r="V19" i="4"/>
  <c r="Z22" i="4" l="1"/>
  <c r="Z23" i="4"/>
  <c r="Z24" i="4"/>
  <c r="Z25" i="4"/>
  <c r="Z26" i="4"/>
  <c r="Z29" i="7"/>
  <c r="Z27" i="7"/>
  <c r="Z34" i="6"/>
  <c r="V34" i="6"/>
  <c r="Z16" i="9"/>
  <c r="Z17" i="9"/>
  <c r="Z18" i="9"/>
  <c r="Z19" i="9"/>
  <c r="Z20" i="9"/>
  <c r="Z21" i="9"/>
  <c r="Z22" i="9"/>
  <c r="Z23" i="9"/>
  <c r="Z24" i="9"/>
  <c r="Z25" i="9"/>
  <c r="Z26" i="9"/>
  <c r="Z27" i="9"/>
  <c r="Z28" i="9"/>
  <c r="Z29" i="9"/>
  <c r="Z30" i="9"/>
  <c r="Z31" i="9"/>
  <c r="Z32" i="9"/>
  <c r="Z33" i="9"/>
  <c r="Z15" i="9"/>
  <c r="U16" i="9"/>
  <c r="V16" i="9" s="1"/>
  <c r="U17" i="9"/>
  <c r="V17" i="9" s="1"/>
  <c r="U18" i="9"/>
  <c r="V18" i="9" s="1"/>
  <c r="U19" i="9"/>
  <c r="V19" i="9" s="1"/>
  <c r="U20" i="9"/>
  <c r="V20" i="9" s="1"/>
  <c r="U21" i="9"/>
  <c r="V21" i="9" s="1"/>
  <c r="U22" i="9"/>
  <c r="V22" i="9" s="1"/>
  <c r="U23" i="9"/>
  <c r="V23" i="9" s="1"/>
  <c r="U24" i="9"/>
  <c r="V24" i="9" s="1"/>
  <c r="U25" i="9"/>
  <c r="V25" i="9" s="1"/>
  <c r="U26" i="9"/>
  <c r="V26" i="9" s="1"/>
  <c r="U27" i="9"/>
  <c r="V27" i="9" s="1"/>
  <c r="U28" i="9"/>
  <c r="V28" i="9" s="1"/>
  <c r="U29" i="9"/>
  <c r="V29" i="9" s="1"/>
  <c r="U30" i="9"/>
  <c r="V30" i="9" s="1"/>
  <c r="U31" i="9"/>
  <c r="V31" i="9" s="1"/>
  <c r="U32" i="9"/>
  <c r="V32" i="9" s="1"/>
  <c r="U33" i="9"/>
  <c r="V33" i="9" s="1"/>
  <c r="U15" i="9"/>
  <c r="V15" i="9" s="1"/>
  <c r="Z16" i="7"/>
  <c r="Z17" i="7"/>
  <c r="Z18" i="7"/>
  <c r="Z19" i="7"/>
  <c r="Z20" i="7"/>
  <c r="Z21" i="7"/>
  <c r="Z22" i="7"/>
  <c r="Z24" i="7"/>
  <c r="Z25" i="7"/>
  <c r="Z26" i="7"/>
  <c r="Z28" i="7"/>
  <c r="Z15" i="7"/>
  <c r="Z16" i="6"/>
  <c r="Z15" i="6"/>
  <c r="Z17" i="6"/>
  <c r="Z18" i="6"/>
  <c r="Z19" i="6"/>
  <c r="Z20" i="6"/>
  <c r="Z21" i="6"/>
  <c r="Z22" i="6"/>
  <c r="Z23" i="6"/>
  <c r="Z24" i="6"/>
  <c r="Z25" i="6"/>
  <c r="Z26" i="6"/>
  <c r="Z27" i="6"/>
  <c r="Z28" i="6"/>
  <c r="Z29" i="6"/>
  <c r="Z30" i="6"/>
  <c r="Z31" i="6"/>
  <c r="Z32" i="6"/>
  <c r="Z33" i="6"/>
  <c r="Z35" i="6"/>
  <c r="Z36" i="6"/>
  <c r="Z37" i="6"/>
  <c r="Z38" i="6"/>
  <c r="Z39" i="6"/>
  <c r="Z40" i="6"/>
  <c r="U16" i="6"/>
  <c r="V16" i="6" s="1"/>
  <c r="U17" i="6"/>
  <c r="V17" i="6" s="1"/>
  <c r="U18" i="6"/>
  <c r="V18" i="6" s="1"/>
  <c r="U19" i="6"/>
  <c r="V19" i="6" s="1"/>
  <c r="U20" i="6"/>
  <c r="V20" i="6" s="1"/>
  <c r="U21" i="6"/>
  <c r="V21" i="6" s="1"/>
  <c r="U22" i="6"/>
  <c r="V22" i="6" s="1"/>
  <c r="U23" i="6"/>
  <c r="V23" i="6" s="1"/>
  <c r="U24" i="6"/>
  <c r="V24" i="6" s="1"/>
  <c r="U25" i="6"/>
  <c r="V25" i="6" s="1"/>
  <c r="U26" i="6"/>
  <c r="V26" i="6" s="1"/>
  <c r="U27" i="6"/>
  <c r="V27" i="6" s="1"/>
  <c r="U28" i="6"/>
  <c r="V28" i="6" s="1"/>
  <c r="U29" i="6"/>
  <c r="V29" i="6" s="1"/>
  <c r="U30" i="6"/>
  <c r="V30" i="6" s="1"/>
  <c r="U31" i="6"/>
  <c r="V31" i="6" s="1"/>
  <c r="U32" i="6"/>
  <c r="V32" i="6" s="1"/>
  <c r="U33" i="6"/>
  <c r="V33" i="6" s="1"/>
  <c r="U35" i="6"/>
  <c r="V35" i="6" s="1"/>
  <c r="U36" i="6"/>
  <c r="V36" i="6" s="1"/>
  <c r="U37" i="6"/>
  <c r="V37" i="6" s="1"/>
  <c r="U38" i="6"/>
  <c r="V38" i="6" s="1"/>
  <c r="U39" i="6"/>
  <c r="V39" i="6" s="1"/>
  <c r="U40" i="6"/>
  <c r="V40" i="6" s="1"/>
  <c r="U15" i="6"/>
  <c r="V15" i="6" s="1"/>
  <c r="Z27" i="4"/>
  <c r="Z28" i="4"/>
  <c r="Z29" i="4"/>
  <c r="Z30" i="4"/>
  <c r="Z31" i="4"/>
  <c r="Z32" i="4"/>
  <c r="Z34" i="4"/>
  <c r="Z35" i="4"/>
  <c r="U22" i="4"/>
  <c r="V22" i="4" s="1"/>
  <c r="U23" i="4"/>
  <c r="V23" i="4" s="1"/>
  <c r="U24" i="4"/>
  <c r="V24" i="4" s="1"/>
  <c r="U25" i="4"/>
  <c r="V25" i="4" s="1"/>
  <c r="U26" i="4"/>
  <c r="V26" i="4" s="1"/>
  <c r="U27" i="4"/>
  <c r="V27" i="4" s="1"/>
  <c r="U28" i="4"/>
  <c r="V28" i="4" s="1"/>
  <c r="U29" i="4"/>
  <c r="V29" i="4" s="1"/>
  <c r="U30" i="4"/>
  <c r="V30" i="4" s="1"/>
  <c r="U31" i="4"/>
  <c r="V31" i="4" s="1"/>
  <c r="U32" i="4"/>
  <c r="V32" i="4" s="1"/>
  <c r="U34" i="4"/>
  <c r="V34" i="4" s="1"/>
  <c r="U35" i="4"/>
  <c r="V35" i="4" s="1"/>
  <c r="U25" i="3"/>
  <c r="V25" i="3" s="1"/>
  <c r="U26" i="3"/>
  <c r="V26" i="3" s="1"/>
  <c r="U27" i="3"/>
  <c r="V27" i="3" s="1"/>
  <c r="U28" i="3"/>
  <c r="V28" i="3" s="1"/>
  <c r="U29" i="3"/>
  <c r="V29" i="3" s="1"/>
  <c r="U30" i="3"/>
  <c r="V30" i="3" s="1"/>
  <c r="U31" i="3"/>
  <c r="V31" i="3" s="1"/>
  <c r="U32" i="3"/>
  <c r="V32" i="3" s="1"/>
  <c r="U33" i="3"/>
  <c r="V33" i="3" s="1"/>
  <c r="U34" i="3"/>
  <c r="V34" i="3" s="1"/>
  <c r="U35" i="3"/>
  <c r="V35" i="3" s="1"/>
  <c r="U36" i="3"/>
  <c r="V36" i="3" s="1"/>
  <c r="U37" i="3"/>
  <c r="V37" i="3" s="1"/>
  <c r="U38" i="3"/>
  <c r="V38" i="3" s="1"/>
  <c r="U39" i="3"/>
  <c r="V39" i="3" s="1"/>
  <c r="U40" i="3"/>
  <c r="V40" i="3" s="1"/>
  <c r="U41" i="3"/>
  <c r="V41" i="3" s="1"/>
  <c r="U42" i="3"/>
  <c r="V42" i="3" s="1"/>
  <c r="U43" i="3"/>
  <c r="V43" i="3" s="1"/>
  <c r="U44" i="3"/>
  <c r="V44" i="3" s="1"/>
  <c r="U45" i="3"/>
  <c r="V45" i="3" s="1"/>
  <c r="U46" i="3"/>
  <c r="V46" i="3" s="1"/>
  <c r="U47" i="3"/>
  <c r="V47" i="3" s="1"/>
  <c r="U48" i="3"/>
  <c r="V48" i="3" s="1"/>
  <c r="U49" i="3"/>
  <c r="V49" i="3" s="1"/>
  <c r="U51" i="3"/>
  <c r="V51" i="3" s="1"/>
  <c r="U52" i="3"/>
  <c r="V52" i="3" s="1"/>
  <c r="U53" i="3"/>
  <c r="V53" i="3" s="1"/>
  <c r="U54" i="3"/>
  <c r="V54" i="3" s="1"/>
  <c r="U55" i="3"/>
  <c r="V55" i="3" s="1"/>
  <c r="U56" i="3"/>
  <c r="V56" i="3" s="1"/>
  <c r="U57" i="3"/>
  <c r="V57" i="3" s="1"/>
  <c r="U58" i="3"/>
  <c r="V58" i="3" s="1"/>
  <c r="U59" i="3"/>
  <c r="V59" i="3" s="1"/>
  <c r="U62" i="3"/>
  <c r="V62" i="3" s="1"/>
  <c r="U63" i="3"/>
  <c r="V63" i="3" s="1"/>
  <c r="U64" i="3"/>
  <c r="V64" i="3" s="1"/>
  <c r="U65" i="3"/>
  <c r="V65" i="3" s="1"/>
  <c r="U66" i="3"/>
  <c r="V66" i="3" s="1"/>
  <c r="Z25" i="3"/>
  <c r="Z26" i="3"/>
  <c r="Z27" i="3"/>
  <c r="Z28" i="3"/>
  <c r="Z29" i="3"/>
  <c r="Z30" i="3"/>
  <c r="Z31" i="3"/>
  <c r="Z32" i="3"/>
  <c r="Z33" i="3"/>
  <c r="Z34" i="3"/>
  <c r="Z35" i="3"/>
  <c r="Z36" i="3"/>
  <c r="Z37" i="3"/>
  <c r="Z38" i="3"/>
  <c r="Z39" i="3"/>
  <c r="Z40" i="3"/>
  <c r="Z41" i="3"/>
  <c r="Z42" i="3"/>
  <c r="Z43" i="3"/>
  <c r="Z44" i="3"/>
  <c r="Z45" i="3"/>
  <c r="Z46" i="3"/>
  <c r="Z47" i="3"/>
  <c r="Z48" i="3"/>
  <c r="Z49" i="3"/>
  <c r="Z51" i="3"/>
  <c r="Z52" i="3"/>
  <c r="Z53" i="3"/>
  <c r="Z54" i="3"/>
  <c r="Z55" i="3"/>
  <c r="Z56" i="3"/>
  <c r="Z57" i="3"/>
  <c r="Z58" i="3"/>
  <c r="Z59" i="3"/>
  <c r="Z60" i="3"/>
  <c r="Z61" i="3"/>
  <c r="Z62" i="3"/>
  <c r="Z63" i="3"/>
  <c r="Z64" i="3"/>
  <c r="Z65" i="3"/>
  <c r="Z66" i="3"/>
  <c r="Z18" i="2"/>
  <c r="Z19" i="2"/>
  <c r="U18" i="2"/>
  <c r="V18" i="2" s="1"/>
  <c r="U19" i="2"/>
  <c r="V19" i="2" s="1"/>
  <c r="Z110" i="1"/>
  <c r="U110" i="1"/>
  <c r="V110" i="1" s="1"/>
  <c r="Z109" i="1"/>
  <c r="U109" i="1"/>
  <c r="V109" i="1" s="1"/>
  <c r="Z108" i="1"/>
  <c r="U108" i="1"/>
  <c r="V108" i="1" s="1"/>
  <c r="Z107" i="1"/>
  <c r="U107" i="1"/>
  <c r="V107" i="1" s="1"/>
  <c r="Z106" i="1"/>
  <c r="U106" i="1"/>
  <c r="V106" i="1" s="1"/>
  <c r="Z105" i="1"/>
  <c r="U105" i="1"/>
  <c r="V105" i="1" s="1"/>
  <c r="Z104" i="1"/>
  <c r="U104" i="1"/>
  <c r="V104" i="1" s="1"/>
  <c r="Z103" i="1"/>
  <c r="U103" i="1"/>
  <c r="V103" i="1" s="1"/>
  <c r="Z102" i="1"/>
  <c r="U102" i="1"/>
  <c r="V102" i="1" s="1"/>
  <c r="Z101" i="1"/>
  <c r="U101" i="1"/>
  <c r="V101" i="1" s="1"/>
  <c r="Z100" i="1"/>
  <c r="U100" i="1"/>
  <c r="V100" i="1" s="1"/>
  <c r="Z99" i="1"/>
  <c r="U99" i="1"/>
  <c r="V99" i="1" s="1"/>
  <c r="Z98" i="1"/>
  <c r="U98" i="1"/>
  <c r="V98" i="1" s="1"/>
  <c r="Z97" i="1"/>
  <c r="U97" i="1"/>
  <c r="V97" i="1" s="1"/>
  <c r="Z96" i="1"/>
  <c r="U96" i="1"/>
  <c r="V96" i="1" s="1"/>
  <c r="Z95" i="1"/>
  <c r="U95" i="1"/>
  <c r="V95" i="1" s="1"/>
  <c r="Z94" i="1"/>
  <c r="U94" i="1"/>
  <c r="V94" i="1" s="1"/>
  <c r="Z93" i="1"/>
  <c r="U93" i="1"/>
  <c r="V93" i="1" s="1"/>
  <c r="Z92" i="1"/>
  <c r="U92" i="1"/>
  <c r="V92" i="1" s="1"/>
  <c r="Z91" i="1"/>
  <c r="U91" i="1"/>
  <c r="V91" i="1" s="1"/>
  <c r="Z90" i="1"/>
  <c r="U90" i="1"/>
  <c r="V90" i="1" s="1"/>
  <c r="Z89" i="1"/>
  <c r="U89" i="1"/>
  <c r="V89" i="1" s="1"/>
  <c r="Z88" i="1"/>
  <c r="U88" i="1"/>
  <c r="V88" i="1" s="1"/>
  <c r="Z87" i="1"/>
  <c r="U87" i="1"/>
  <c r="V87" i="1" s="1"/>
  <c r="Z86" i="1"/>
  <c r="U86" i="1"/>
  <c r="V86" i="1" s="1"/>
  <c r="Z85" i="1"/>
  <c r="U85" i="1"/>
  <c r="V85" i="1" s="1"/>
  <c r="Z84" i="1"/>
  <c r="U84" i="1"/>
  <c r="V84" i="1" s="1"/>
  <c r="Z83" i="1"/>
  <c r="U83" i="1"/>
  <c r="V83" i="1" s="1"/>
  <c r="Z82" i="1"/>
  <c r="U82" i="1"/>
  <c r="V82" i="1" s="1"/>
  <c r="Z81" i="1"/>
  <c r="U81" i="1"/>
  <c r="V81" i="1" s="1"/>
  <c r="Z80" i="1"/>
  <c r="U80" i="1"/>
  <c r="V80" i="1" s="1"/>
  <c r="Z79" i="1"/>
  <c r="U79" i="1"/>
  <c r="V79" i="1" s="1"/>
  <c r="Z78" i="1"/>
  <c r="U78" i="1"/>
  <c r="V78" i="1" s="1"/>
  <c r="Z77" i="1"/>
  <c r="U77" i="1"/>
  <c r="V77" i="1" s="1"/>
  <c r="Z76" i="1"/>
  <c r="U76" i="1"/>
  <c r="V76" i="1" s="1"/>
  <c r="Z75" i="1"/>
  <c r="U75" i="1"/>
  <c r="V75" i="1" s="1"/>
  <c r="Z74" i="1"/>
  <c r="U74" i="1"/>
  <c r="V74" i="1" s="1"/>
  <c r="Z73" i="1"/>
  <c r="U73" i="1"/>
  <c r="V73" i="1" s="1"/>
  <c r="Z72" i="1"/>
  <c r="U72" i="1"/>
  <c r="V72" i="1" s="1"/>
  <c r="Z71" i="1"/>
  <c r="U71" i="1"/>
  <c r="V71" i="1" s="1"/>
  <c r="Z70" i="1"/>
  <c r="U70" i="1"/>
  <c r="V70" i="1" s="1"/>
  <c r="Z69" i="1"/>
  <c r="U69" i="1"/>
  <c r="V69" i="1" s="1"/>
  <c r="Z68" i="1"/>
  <c r="U68" i="1"/>
  <c r="V68" i="1" s="1"/>
  <c r="Z67" i="1"/>
  <c r="U67" i="1"/>
  <c r="V67" i="1" s="1"/>
  <c r="Z66" i="1"/>
  <c r="U66" i="1"/>
  <c r="V66" i="1" s="1"/>
  <c r="Z65" i="1"/>
  <c r="U65" i="1"/>
  <c r="V65" i="1" s="1"/>
  <c r="Z64" i="1"/>
  <c r="U64" i="1"/>
  <c r="V64" i="1" s="1"/>
  <c r="Z63" i="1"/>
  <c r="U63" i="1"/>
  <c r="V63" i="1" s="1"/>
  <c r="Z62" i="1"/>
  <c r="U62" i="1"/>
  <c r="V62" i="1" s="1"/>
  <c r="Z61" i="1"/>
  <c r="U61" i="1"/>
  <c r="V61" i="1" s="1"/>
  <c r="Z60" i="1"/>
  <c r="U60" i="1"/>
  <c r="V60" i="1" s="1"/>
  <c r="Z59" i="1"/>
  <c r="U59" i="1"/>
  <c r="V59" i="1" s="1"/>
  <c r="Z58" i="1"/>
  <c r="U58" i="1"/>
  <c r="V58" i="1" s="1"/>
  <c r="Z57" i="1"/>
  <c r="U57" i="1"/>
  <c r="V57" i="1" s="1"/>
  <c r="Z56" i="1"/>
  <c r="U56" i="1"/>
  <c r="V56" i="1" s="1"/>
  <c r="Z55" i="1"/>
  <c r="U55" i="1"/>
  <c r="V55" i="1" s="1"/>
  <c r="Z54" i="1"/>
  <c r="U54" i="1"/>
  <c r="V54" i="1" s="1"/>
  <c r="Z53" i="1"/>
  <c r="U53" i="1"/>
  <c r="V53" i="1" s="1"/>
  <c r="Z52" i="1"/>
  <c r="U52" i="1"/>
  <c r="V52" i="1" s="1"/>
  <c r="Z51" i="1"/>
  <c r="U51" i="1"/>
  <c r="V51" i="1" s="1"/>
  <c r="Z50" i="1"/>
  <c r="U50" i="1"/>
  <c r="V50" i="1" s="1"/>
  <c r="Z49" i="1"/>
  <c r="U49" i="1"/>
  <c r="V49" i="1" s="1"/>
  <c r="Z48" i="1"/>
  <c r="U48" i="1"/>
  <c r="V48" i="1" s="1"/>
  <c r="Z47" i="1"/>
  <c r="U47" i="1"/>
  <c r="V47" i="1" s="1"/>
  <c r="Z46" i="1"/>
  <c r="U46" i="1"/>
  <c r="V46" i="1" s="1"/>
  <c r="Z45" i="1"/>
  <c r="U45" i="1"/>
  <c r="V45" i="1" s="1"/>
  <c r="Z44" i="1"/>
  <c r="U44" i="1"/>
  <c r="V44" i="1" s="1"/>
  <c r="Z43" i="1"/>
  <c r="U43" i="1"/>
  <c r="V43" i="1" s="1"/>
  <c r="Z42" i="1"/>
  <c r="U42" i="1"/>
  <c r="V42" i="1" s="1"/>
  <c r="Z41" i="1"/>
  <c r="U41" i="1"/>
  <c r="V41" i="1" s="1"/>
  <c r="Z40" i="1"/>
  <c r="U40" i="1"/>
  <c r="V40" i="1" s="1"/>
  <c r="Z39" i="1"/>
  <c r="U39" i="1"/>
  <c r="V39" i="1" s="1"/>
  <c r="Z38" i="1"/>
  <c r="U38" i="1"/>
  <c r="V38" i="1" s="1"/>
  <c r="Z37" i="1"/>
  <c r="U37" i="1"/>
  <c r="V37" i="1" s="1"/>
  <c r="Z36" i="1"/>
  <c r="U36" i="1"/>
  <c r="V36" i="1" s="1"/>
  <c r="Z35" i="1"/>
  <c r="U35" i="1"/>
  <c r="V35" i="1" s="1"/>
  <c r="Z34" i="1"/>
  <c r="U34" i="1"/>
  <c r="V34" i="1" s="1"/>
  <c r="Z33" i="1"/>
  <c r="U33" i="1"/>
  <c r="V33" i="1" s="1"/>
  <c r="Z32" i="1"/>
  <c r="U32" i="1"/>
  <c r="V32" i="1" s="1"/>
  <c r="Z31" i="1"/>
  <c r="U31" i="1"/>
  <c r="V31" i="1" s="1"/>
  <c r="Z30" i="1"/>
  <c r="U30" i="1"/>
  <c r="V30" i="1" s="1"/>
  <c r="Z29" i="1"/>
  <c r="U29" i="1"/>
  <c r="V29" i="1" s="1"/>
  <c r="Z28" i="1"/>
  <c r="U28" i="1"/>
  <c r="V28" i="1" s="1"/>
  <c r="Z27" i="1"/>
  <c r="U27" i="1"/>
  <c r="V27" i="1" s="1"/>
  <c r="Z26" i="1"/>
  <c r="U26" i="1"/>
  <c r="V26" i="1" s="1"/>
  <c r="Z25" i="1"/>
  <c r="U25" i="1"/>
  <c r="V25" i="1" s="1"/>
  <c r="Z24" i="1"/>
  <c r="U24" i="1"/>
  <c r="V24" i="1" s="1"/>
  <c r="Z23" i="1"/>
  <c r="U23" i="1"/>
  <c r="V23" i="1" s="1"/>
  <c r="Z22" i="1"/>
  <c r="U22" i="1"/>
  <c r="V22" i="1" s="1"/>
  <c r="Z21" i="1"/>
  <c r="U21" i="1"/>
  <c r="V21" i="1" s="1"/>
  <c r="Z20" i="1"/>
  <c r="U20" i="1"/>
  <c r="V20" i="1" s="1"/>
  <c r="Z19" i="1"/>
  <c r="U19" i="1"/>
  <c r="V19" i="1" s="1"/>
  <c r="Z18" i="1"/>
  <c r="U18" i="1"/>
  <c r="V18" i="1" s="1"/>
  <c r="Z17" i="1"/>
  <c r="U17" i="1"/>
  <c r="V17" i="1" s="1"/>
  <c r="Z16" i="1"/>
  <c r="U16" i="1"/>
  <c r="V16" i="1" s="1"/>
</calcChain>
</file>

<file path=xl/comments1.xml><?xml version="1.0" encoding="utf-8"?>
<comments xmlns="http://schemas.openxmlformats.org/spreadsheetml/2006/main">
  <authors>
    <author>LAURA XIMENA TRIANA GALLEGO</author>
  </authors>
  <commentList>
    <comment ref="E31" authorId="0" guid="{1178D2F3-3B10-4BE5-82BD-033477B8078D}" shapeId="0">
      <text>
        <r>
          <rPr>
            <b/>
            <i/>
            <sz val="9"/>
            <color indexed="81"/>
            <rFont val="Tahoma"/>
            <family val="2"/>
          </rPr>
          <t>LAURA XIMENA TRIANA GALLEGO:</t>
        </r>
        <r>
          <rPr>
            <i/>
            <sz val="9"/>
            <color indexed="81"/>
            <rFont val="Tahoma"/>
            <family val="2"/>
          </rPr>
          <t xml:space="preserve">
El indicador cuantitativo es número de participantes</t>
        </r>
      </text>
    </comment>
  </commentList>
</comments>
</file>

<file path=xl/comments2.xml><?xml version="1.0" encoding="utf-8"?>
<comments xmlns="http://schemas.openxmlformats.org/spreadsheetml/2006/main">
  <authors>
    <author>Ursula Ainara</author>
    <author>LAURA XIMENA TRIANA GALLEGO</author>
  </authors>
  <commentList>
    <comment ref="E22" authorId="0" guid="{8E909E4E-B120-4C1F-B5BA-CF50B7445B85}" shapeId="0">
      <text>
        <r>
          <rPr>
            <b/>
            <i/>
            <sz val="9"/>
            <color indexed="81"/>
            <rFont val="Tahoma"/>
            <family val="2"/>
          </rPr>
          <t>Ursula Ainara:</t>
        </r>
        <r>
          <rPr>
            <i/>
            <sz val="9"/>
            <color indexed="81"/>
            <rFont val="Tahoma"/>
            <family val="2"/>
          </rPr>
          <t xml:space="preserve">
corresponde con la magnitud de la meta o sea 1 (linieamiento)</t>
        </r>
      </text>
    </comment>
    <comment ref="H22" authorId="0" guid="{6AC61DBA-F938-4BC9-8AC8-B40434CD530B}" shapeId="0">
      <text>
        <r>
          <rPr>
            <b/>
            <i/>
            <sz val="9"/>
            <color indexed="81"/>
            <rFont val="Tahoma"/>
            <family val="2"/>
          </rPr>
          <t>Ursula Ainara:</t>
        </r>
        <r>
          <rPr>
            <i/>
            <sz val="9"/>
            <color indexed="81"/>
            <rFont val="Tahoma"/>
            <family val="2"/>
          </rPr>
          <t xml:space="preserve">
Podria desagregarlo en las actividades de los comités que conformamos para realizar los insumos que construyen el lineamiento…. Pero deje una sola unidad como si estuviera divivida a su vez en 10 minipartes</t>
        </r>
      </text>
    </comment>
    <comment ref="I22" authorId="0" guid="{403C3288-BC96-4C70-8679-76DBA32CCEE9}" shapeId="0">
      <text>
        <r>
          <rPr>
            <b/>
            <i/>
            <sz val="9"/>
            <color indexed="81"/>
            <rFont val="Tahoma"/>
            <family val="2"/>
          </rPr>
          <t>Ursula Ainara:</t>
        </r>
        <r>
          <rPr>
            <i/>
            <sz val="9"/>
            <color indexed="81"/>
            <rFont val="Tahoma"/>
            <family val="2"/>
          </rPr>
          <t xml:space="preserve">
Las mujeres del equipo DED</t>
        </r>
      </text>
    </comment>
    <comment ref="E24" authorId="1" guid="{FBC417E4-32D3-4BF3-8C8A-E5FE1524399B}" shapeId="0">
      <text>
        <r>
          <rPr>
            <b/>
            <i/>
            <sz val="9"/>
            <color indexed="81"/>
            <rFont val="Tahoma"/>
            <family val="2"/>
          </rPr>
          <t>LAURA XIMENA TRIANA GALLEGO:</t>
        </r>
        <r>
          <rPr>
            <i/>
            <sz val="9"/>
            <color indexed="81"/>
            <rFont val="Tahoma"/>
            <family val="2"/>
          </rPr>
          <t xml:space="preserve">
El indicador numérico es número de sensibilizaciones</t>
        </r>
      </text>
    </comment>
    <comment ref="K24" authorId="0" guid="{64CADBEF-25FF-45DF-A50B-BAE458406CA6}" shapeId="0">
      <text>
        <r>
          <rPr>
            <b/>
            <i/>
            <sz val="9"/>
            <color indexed="81"/>
            <rFont val="Tahoma"/>
            <family val="2"/>
          </rPr>
          <t>Ursula Ainara:</t>
        </r>
        <r>
          <rPr>
            <i/>
            <sz val="9"/>
            <color indexed="81"/>
            <rFont val="Tahoma"/>
            <family val="2"/>
          </rPr>
          <t xml:space="preserve">
Que es lo que cuesta el contrato de Sindy, es decir el gasto por funcionamiento</t>
        </r>
      </text>
    </comment>
  </commentList>
</comments>
</file>

<file path=xl/sharedStrings.xml><?xml version="1.0" encoding="utf-8"?>
<sst xmlns="http://schemas.openxmlformats.org/spreadsheetml/2006/main" count="633" uniqueCount="265">
  <si>
    <t>Objetivo específico</t>
  </si>
  <si>
    <t>Acciones priorizadas  PIOEG 2004-2016</t>
  </si>
  <si>
    <t>Metas</t>
  </si>
  <si>
    <t>Magnitud de la meta</t>
  </si>
  <si>
    <t>Indicador de producto/resultados</t>
  </si>
  <si>
    <t xml:space="preserve">Actividades concertadas </t>
  </si>
  <si>
    <t>% de avance de la actividad concertada</t>
  </si>
  <si>
    <t xml:space="preserve">Población </t>
  </si>
  <si>
    <t>Presupuesto</t>
  </si>
  <si>
    <t>Cronograma</t>
  </si>
  <si>
    <t>Sector</t>
  </si>
  <si>
    <t>Entidad</t>
  </si>
  <si>
    <t>Dependencia</t>
  </si>
  <si>
    <t>Nombre del servidor o servidora responsable</t>
  </si>
  <si>
    <t xml:space="preserve">Fuentes de verificación </t>
  </si>
  <si>
    <t>Mujeres</t>
  </si>
  <si>
    <t>Hombres</t>
  </si>
  <si>
    <t>Enero -Marzo</t>
  </si>
  <si>
    <t>Abril-Junio</t>
  </si>
  <si>
    <t>Julio-Septiembre</t>
  </si>
  <si>
    <t>Octubre-Diciembre</t>
  </si>
  <si>
    <t>En donde se desarrolla la acción</t>
  </si>
  <si>
    <t>Meta que da cumplimiento 
al objetivo.</t>
  </si>
  <si>
    <t>Esta columna muestra el producto resultado de todas las actividades  a realizar que materializan el cumplimiento de la meta y por ende del objetivo.</t>
  </si>
  <si>
    <t xml:space="preserve">Nos ayuda a realizar un seguimiento real de cada una de las actividades, lo ejecutado vs lo programado. </t>
  </si>
  <si>
    <t>Sector encargado
del desarrollo de
la actividad.</t>
  </si>
  <si>
    <t>Entidad encargada
del desarrollo de
la actividad.</t>
  </si>
  <si>
    <t>Dependencia encargada
del desarrollo de
la actividad.</t>
  </si>
  <si>
    <t>Objetivos específicos del PIOEG</t>
  </si>
  <si>
    <t>Indica la programación en términos de % de avance en los cuales la actividad se cumplirá en los diferentes trimestres de la vigencia.
La sumatoria de estos porcentajes en los diferentes trimestres de la vigencia no debe superar el 100%.</t>
  </si>
  <si>
    <t>Responsable directo 
del cumplimiento de 
la actividad.</t>
  </si>
  <si>
    <t>Plan, Programa o Proyecto del sector/entidad en el que se enmarca el desarrollo de la acción  PIOEG y la Meta</t>
  </si>
  <si>
    <t>Esta casilla nos mostrará el avance respecto a lo planeado.</t>
  </si>
  <si>
    <t>Cuántas mujeres son atendidas por cada  actividad</t>
  </si>
  <si>
    <t>Cuántos hombres son atendidos por cada  actividad</t>
  </si>
  <si>
    <t>No son realmente acciones priorizadas, son objetivos del PIOEG,
está bien dejarlos en el modelo, sin embargo es imposible darles
 tratamiento de acciones.</t>
  </si>
  <si>
    <t xml:space="preserve">Las metas deben ser cuantificables y medibles. Cuánto nos programamos a realizar en la vigencia?,
si no existe la línea base se pueden utilizar los históricos de la misma meta.
La idea es tener metas realistas;  y en caso de no cumplirlas o superarlas, debemos reprogramar la meta antes de terminar la vigencia y en los  tiempos estipulados por Planeación. </t>
  </si>
  <si>
    <t>Las actividades se transforman en parte esencial del los indicadores por ello todas deben ser cuantificables y medibles. Cuánto nos programamos a realizar en la vigencia?, si no existe la línea base se pueden utilizar los históricos de la misma actividad.</t>
  </si>
  <si>
    <t xml:space="preserve">Se debe apuntar única y exclusivamente al desarrollo del producto, ya que partimos del hecho de que si se cumple el producto, se cumple la meta y el objetivo.
Estas actividades deben necesariamente seguir el esquema de orden lógico "causa - consecuencia", es decir primero se generan X número de reuniones  de las cuales saldrán...ejemplo: las agendas de paz, proceso seguido, se sistematizarán, después se convalidarán, se incluirán en el documento técnico de la estrategia y por último se implementará con todo lo que ello conlleve, realizando X número de campamentos de paz.
</t>
  </si>
  <si>
    <t>Presupuesto especifico para el desarrollo de la actividad.
SI la entidad encargada se compromete a realizar cierta gestión para el cumplimiento de la acción, necesariamente la actividad genera un consumo de recursos. Toda acción que implica el desarrollo de una actividad implica recursos como: humanos, tecnológicos, técnicos, etc. Por lo tanto, así sea una actividad de gestión, debe obligatoriamente tener un presupuesto asociado.</t>
  </si>
  <si>
    <t>Magnitud de la actividad</t>
  </si>
  <si>
    <t>Alerta de ejecución de la actividad</t>
  </si>
  <si>
    <t>Magnitud de avance respecto a la magnitud establecida (Actividad)</t>
  </si>
  <si>
    <t>Magnitud de avance respecto a la magnitud establecida (Meta)</t>
  </si>
  <si>
    <t>% de avance de la meta</t>
  </si>
  <si>
    <t>Ejecución Actividad</t>
  </si>
  <si>
    <t>Este campo generará alertas conforme a las variables meta programada, magnitud de avance, fecha de inicio y finalización de la actividad y la programación porcentual del desarrollo de la actividad.</t>
  </si>
  <si>
    <t>Nos ayuda a realizar un seguimiento real de la meta según la magnitud programada y su magnitud de avance.</t>
  </si>
  <si>
    <t>Cronograma ejecución de la actividad en %</t>
  </si>
  <si>
    <t>Ejecución Meta</t>
  </si>
  <si>
    <t>Actividades realizadas (en relación a la actividad concertada)</t>
  </si>
  <si>
    <t xml:space="preserve">¿Qué se ha realizado para dar cumplimiento a la actividad concertada?                                                                                                     Las actividades deben describir el cumplimiento de la actividad concertada. 
</t>
  </si>
  <si>
    <t>SECRETARÍA DISTRITAL DE LA MUJER</t>
  </si>
  <si>
    <t>SUBSECRETARÍA DE POLÍTICAS DE IGUALDAD</t>
  </si>
  <si>
    <t>DIRECCIÓN DE DERECHOS Y DISEÑO DE POLÍTICAS</t>
  </si>
  <si>
    <t>M -FO - "Matriz de concertación de actividades, seguimiento y evaluación del PIOEG por entidades"</t>
  </si>
  <si>
    <t>DERECHO A LA PARTICIPACIÓN Y REPRESENTACIÓN CON EQUIDAD</t>
  </si>
  <si>
    <r>
      <rPr>
        <b/>
        <sz val="11"/>
        <color theme="1"/>
        <rFont val="Times New Roman"/>
        <family val="1"/>
      </rPr>
      <t xml:space="preserve">Objetivo General del PIOEG: </t>
    </r>
    <r>
      <rPr>
        <sz val="11"/>
        <color theme="1"/>
        <rFont val="Times New Roman"/>
        <family val="1"/>
      </rPr>
      <t xml:space="preserve"> Garantizar los derechos de las mujeres urbanas y rurales del Distrito Capital, teniendo en cuenta las diferencias que las constituyen, tales como: edad, cultura, religión, ideología, pertenencia étnico-racial, identidad sexual y de género, discapacidad, condiciones socio-económicas, residencia rural o urbana y afectación por el conflicto armado, mediante la incorporación de acciones con enfoque de derechos y de género en las políticas, planes, programas y proyectos de los Sectores de la Administración, con el fin de alcanzar la igualdad de oportunidades y la equidad de género para las mujeres.</t>
    </r>
  </si>
  <si>
    <r>
      <rPr>
        <b/>
        <sz val="11"/>
        <color theme="1"/>
        <rFont val="Times New Roman"/>
        <family val="1"/>
      </rPr>
      <t xml:space="preserve">Objetivo general del derecho: </t>
    </r>
    <r>
      <rPr>
        <sz val="11"/>
        <color theme="1"/>
        <rFont val="Times New Roman"/>
        <family val="1"/>
      </rPr>
      <t xml:space="preserve">Garantizar la participación y representación  de las mujeres desde sus diversidades y diferencias, como sujetas de derechos y actoras políticas, para el ejercicio  efectivo de su ciudadanía  y el fortalecimiento de la democracia en los diferentes procesos e instancias en los que se construye lo público. </t>
    </r>
  </si>
  <si>
    <t>DERECHO A LA PAZ Y CONVIVENCIA CON EQUIDAD DE GÉNERO</t>
  </si>
  <si>
    <r>
      <t xml:space="preserve">Objetivo General del PIOEG: </t>
    </r>
    <r>
      <rPr>
        <sz val="11"/>
        <color rgb="FF000000"/>
        <rFont val="Times New Roman"/>
        <family val="1"/>
      </rPr>
      <t xml:space="preserve"> Garantizar los derechos de las mujeres urbanas y rurales del Distrito Capital, teniendo en cuenta las diferencias que las constituyen, tales como: edad, cultura, religión, ideología, pertenencia étnico-racial, identidad sexual y de género, discapacidad, condiciones socio-económicas, residencia rural o urbana y afectación por el conflicto armado, mediante la incorporación de acciones con enfoque de derechos y de género en las políticas, planes, programas y proyectos de los Sectores de la Administración, con el fin de alcanzar la igualdad de oportunidades y la equidad de género para las mujeres.</t>
    </r>
  </si>
  <si>
    <t>DERECHO A UNA VIDA LIBRE DE VIOLENCIAS</t>
  </si>
  <si>
    <r>
      <rPr>
        <b/>
        <sz val="11"/>
        <color theme="1"/>
        <rFont val="Times New Roman"/>
        <family val="1"/>
      </rPr>
      <t xml:space="preserve">Objetivo general del derecho: </t>
    </r>
    <r>
      <rPr>
        <sz val="11"/>
        <color theme="1"/>
        <rFont val="Times New Roman"/>
        <family val="1"/>
      </rPr>
      <t>Avanzar en la erradicación de las violencias hacia las mujeres desde su  diversidad, a través de acciones para la prevención, atención, sanción y restablecimiento de sus derechos y el acceso a la justicia, desde los enfoques de derechos de las mujeres y de género.</t>
    </r>
  </si>
  <si>
    <t>DERECHO AL TRABAJO EN CONDICIONES DE IGUALDAD Y DIGNIDAD</t>
  </si>
  <si>
    <r>
      <rPr>
        <b/>
        <sz val="11"/>
        <color theme="1"/>
        <rFont val="Times New Roman"/>
        <family val="1"/>
      </rPr>
      <t xml:space="preserve">Objetivo general del derecho: </t>
    </r>
    <r>
      <rPr>
        <sz val="11"/>
        <color theme="1"/>
        <rFont val="Times New Roman"/>
        <family val="1"/>
      </rPr>
      <t xml:space="preserve">Garantizar los derechos económicos de las mujeres desde su diversidad en  condiciones de igualdad y dignidad, así como el goce efectivo de su autonomía económica, para contribuir en la disminución de las brechas de desigualdad de género. </t>
    </r>
  </si>
  <si>
    <t>DERECHO A LA SALUD PLENA</t>
  </si>
  <si>
    <r>
      <rPr>
        <b/>
        <sz val="11"/>
        <color theme="1"/>
        <rFont val="Times New Roman"/>
        <family val="1"/>
      </rPr>
      <t xml:space="preserve">Objetivo General del PIOEG: </t>
    </r>
    <r>
      <rPr>
        <sz val="11"/>
        <color theme="1"/>
        <rFont val="Times New Roman"/>
        <family val="1"/>
      </rPr>
      <t xml:space="preserve">   Garantizar los derechos de las mujeres urbanas y rurales del Distrito Capital, teniendo en cuenta las diferencias que las constituyen, tales como: edad, cultura, religión, ideología, pertenencia étnico-racial, identidad sexual y de género, discapacidad, condiciones socio-económicas, residencia rural o urbana y afectación por el conflicto armado, mediante la incorporación de acciones con enfoque de derechos y de género en las políticas, planes, programas y proyectos de los Sectores de la Administración, con el fin de alcanzar la igualdad de oportunidades y la equidad de género para las mujeres.</t>
    </r>
  </si>
  <si>
    <r>
      <rPr>
        <b/>
        <sz val="11"/>
        <color theme="1"/>
        <rFont val="Times New Roman"/>
        <family val="1"/>
      </rPr>
      <t xml:space="preserve">Objetivo general del derecho: </t>
    </r>
    <r>
      <rPr>
        <sz val="11"/>
        <color theme="1"/>
        <rFont val="Times New Roman"/>
        <family val="1"/>
      </rPr>
      <t>Avanzar en la garantía  del derecho a la salud plena de las mujeres desde su diversidad  para que disfruten del mayor grado de bienestar  físico, mental y social, que les permita desarrollar todas sus potencialidades y la autonomía sobre sus cuerpos.</t>
    </r>
  </si>
  <si>
    <t>DERECHO AL HABITAT Y VIVENDA DIGNA</t>
  </si>
  <si>
    <r>
      <rPr>
        <b/>
        <sz val="11"/>
        <color theme="1"/>
        <rFont val="Times New Roman"/>
        <family val="1"/>
      </rPr>
      <t xml:space="preserve">Objetivo general PIOEG: </t>
    </r>
    <r>
      <rPr>
        <sz val="11"/>
        <color theme="1"/>
        <rFont val="Times New Roman"/>
        <family val="1"/>
      </rPr>
      <t>Garantizar los derechos de las mujeres urbanas y rurales del Distrito Capital, teniendo en cuenta las diferencias que las constituyen, tales como: edad, cultura, religión, ideología, pertenencia étnico-racial, identidad sexual y de género, discapacidad, condiciones socio-económicas, residencia rural o urbana y afectación por el conflicto armado, mediante la incorporación de acciones con enfoque de derechos y de género en las políticas, planes, programas y proyectos de los Sectores de la Administración, con el fin de alcanzar la igualdad de oportunidades y la equidad de género para las mujeres.</t>
    </r>
    <r>
      <rPr>
        <b/>
        <sz val="11"/>
        <color theme="1"/>
        <rFont val="Times New Roman"/>
        <family val="1"/>
      </rPr>
      <t xml:space="preserve">
</t>
    </r>
  </si>
  <si>
    <r>
      <rPr>
        <b/>
        <sz val="11"/>
        <color theme="1"/>
        <rFont val="Times New Roman"/>
        <family val="1"/>
      </rPr>
      <t xml:space="preserve">Objetivo general del derecho: </t>
    </r>
    <r>
      <rPr>
        <sz val="11"/>
        <color theme="1"/>
        <rFont val="Times New Roman"/>
        <family val="1"/>
      </rPr>
      <t>Garantizar el derecho de las mujeres desde su diversidad al uso y goce sustentable del territorio y  a la vivienda adecuada, en condiciones de seguridad, paz y dignidad, con el  propósito de mejorar su calidad de vida</t>
    </r>
    <r>
      <rPr>
        <b/>
        <sz val="11"/>
        <color theme="1"/>
        <rFont val="Times New Roman"/>
        <family val="1"/>
      </rPr>
      <t xml:space="preserve">. </t>
    </r>
  </si>
  <si>
    <t>DERECHO A UNA CULTURA Y COMUNICACIÓN LIBRES DE SEXISMO</t>
  </si>
  <si>
    <t>Fecha:</t>
  </si>
  <si>
    <t xml:space="preserve">2.1.1 Impulso en los medios de comunicación distritales, locales y comunitarios de estrategias de prevención de las violencias contra las mujeres, que promuevan su sanción social. </t>
  </si>
  <si>
    <t>2.3.1 Seguimiento y monitoreo a la implementación y cumplimiento de la Ley 1257 de 2008 y sus decretos reglamentarios por parte de las entidades competentes en el D.C.</t>
  </si>
  <si>
    <t>5.3.1 Puesta en marcha de mecanismos de seguimiento al cumplimiento de la Sentencia C- 355 de la Corte constitucional en el nivel distrital.</t>
  </si>
  <si>
    <t>6.1.2 Implementación de estrategias que permitan el acceso, permanencia y culminación a las mujeres en condición de discapacidad a los procesos educativos, a partir de la educación inclusiva.</t>
  </si>
  <si>
    <t>6.1.3 Construcción de estrategias de acceso, permanencia y finalización de los estudios de las niñas, adolescentes y jóvenes gestantes y lactantes en el sistema educativo.</t>
  </si>
  <si>
    <t xml:space="preserve">6.1.4 Implementación de modelos de prevención, atención y protección de las violencias contra las niñas, adolescentes y jóvenes,  en el ámbito educativo. </t>
  </si>
  <si>
    <t xml:space="preserve">8.1.3 Fortalecimiento de procesos de información y capacitación en los derechos de las mujeres a una vivienda adecuada, a la ciudad, al hábitat, a su derecho a heredar y ser titular de posesiones de bienes muebles o inmuebles que impulsen el empoderamiento de las mujeres que habitan en el Distrito Capital. </t>
  </si>
  <si>
    <t xml:space="preserve">8.1.4 Desarrollo de acciones que promuevan la titulación compartida de la propiedad entre mujeres y hombres, para garantizar los derechos de las mujeres al acceso, a la propiedad y a la protección de su patrimonio. </t>
  </si>
  <si>
    <t xml:space="preserve">8.2.1 Desarrollo de programas y proyectos de atención y protección frente a conductas de violencias contra las mujeres y niñas,  en situaciones de emergencia. </t>
  </si>
  <si>
    <t xml:space="preserve">8.2.2 Promoción de estrategias de apoyo técnico, administrativo, financiero y de incentivos ecológicamente sostenibles, a la gestión del agua realizada por  las mujeres, en la cobertura y acceso en territorios de ruralidad, el saneamiento, la potabilización, la gestión de acueductos comunitarios y la participación incidente en espacios de planeación local.  </t>
  </si>
  <si>
    <t xml:space="preserve">8.3. Implementar un modelo de ciudades seguras para las mujeres desde su diversidad a través de intervenciones urbanísticas y paisajísticas para la generación de espacios públicos y circuitos de movilidad seguros.
</t>
  </si>
  <si>
    <t xml:space="preserve">8.4.1 Intercambio, posicionamiento y visibilización en la ciudad de los saberes y experiencias de las mujeres en la selección, uso y preservación de semillas nativas, prácticas y técnicas agroecológicas y de permacultura, protección de la biodiversidad, preparación de alimentos propios e inter-culturales para avanzar hacia en la soberanía alimentaria y nutricional así como la preservación de la biodiversidad. </t>
  </si>
  <si>
    <t xml:space="preserve">8.4.2 Desarrollo de estrategias orientadas a la transformación de imaginarios y prácticas culturales de discriminación y exclusión de las mujeres a la seguridad alimentaria  y nutricional. </t>
  </si>
  <si>
    <t>8.4.3 Implementación de procesos con mujeres rurales y campesinas para la producción agrícola sostenible y en pequeña escala dirigida al autoconsumo y  fortalecimiento de la agricultura urbana.</t>
  </si>
  <si>
    <t xml:space="preserve">6.3. Avanzar en el logro de una educación no sexista a través de la transformación de los lineamientos curriculares, metodologías y prácticas pedagógicas desde los enfoques de derechos de las mujeres y de género en las instituciones educativas del distrito.
</t>
  </si>
  <si>
    <t xml:space="preserve">5.1. Avanzar en la garantía del acceso oportuno  y de calidad en la atención  a las mujeres en el Sistema General de Seguridad  Social, según el nivel de atención que requieran, para disminuir las barreras técnicas, administrativas, territoriales y culturales. 
</t>
  </si>
  <si>
    <t>4.2.4 Adecuación, ampliación y difusión de la oferta de capacitación desde los enfoques de derechos de las mujeres y de género, dirigida a las mujeres en generación de ingresos que fortalezcan la vocación productiva de las localidades, los encadenamientos productivos y la  formación para el trabajo.</t>
  </si>
  <si>
    <t>4.3.2  Fortalecimiento de equipamientos sociales y comunitarios para el cuidado de niñas, niños,  personas mayores y personas en condición de discapacidad.</t>
  </si>
  <si>
    <t>Indicador de producto/resultado</t>
  </si>
  <si>
    <t>2.3.3. Fortalecimiento de las Casas de Igualdad de Oportunidades para las Mujeres, como espacios estratégicos en la disminución de las barreras de acceso a la justicia, mediante la incorporación de los enfoques de derechos de las mujeres, de género y diferencial, y la aplicación de protocolos específicos de prevención, atención y protección a las víctimas de violencia y descentralizando sus servicios tanto en las zonas urbanas como rurales.</t>
  </si>
  <si>
    <t>5.1.1 Diseño de estrategias de  canalización y remisión efectiva a los servicios de salud garantizando la adecuada prestación del servicio con calidad, oportunidad y confiabilidad a las mujeres desde los enfoques de derechos de las mujeres, de género y diferencial.</t>
  </si>
  <si>
    <t>5.1.7 Desarrollo de un plan gradual de atención descentralizada, mediante la construcción o adecuación de centros de prestación de servicios de atención y rehabilitación integral, con personal especializado y los equipos y elementos necesarios, cercanos a los núcleos de mayor población con discapacidad detectados, de tal manera que garantice el acceso a mujeres con discapacidad y cuidadoras.</t>
  </si>
  <si>
    <t>5.1.8 Puesta en marcha del  Plan Integral de Salud de Intervenciones Colectivas "negritudes saludables" con enfoque de derechos de las mujeres, de género y diferencial.</t>
  </si>
  <si>
    <t>5.2.3 Desarrollo de procesos de sensibilización, capacitación y formación desde los enfoques de derechos de las mujeres, de género y diferencial, dirigidos a la ciudadanía en general, que propicien la vivencia responsable, placentera y autónoma de la sexualidad así como la construcción de proyectos de vida no centrados en la reproducción.</t>
  </si>
  <si>
    <r>
      <t>6.3.3</t>
    </r>
    <r>
      <rPr>
        <sz val="12"/>
        <color rgb="FF31849B"/>
        <rFont val="Arial"/>
        <family val="2"/>
      </rPr>
      <t xml:space="preserve"> </t>
    </r>
    <r>
      <rPr>
        <b/>
        <sz val="11"/>
        <rFont val="Times New Roman"/>
        <family val="1"/>
      </rPr>
      <t xml:space="preserve">Diseño e implementación de estrategias que promuevan el acceso, la permanencia y la culminación de las mujeres en sus diferencias y diversidades a la Educación Superior, en los niveles técnico, tecnológico y profesional, atendiendo las particularidades de las zonas urbanas y rurales del Distrito Capital.  </t>
    </r>
  </si>
  <si>
    <t>7.1.6 Conmemoración anual de las fechas emblemáticas relacionadas con los derechos de las mujeres,  que contribuyan al reconocimiento de su diversidad y a los aportes que realizan en la construcción de ciudad rural y urbana, así como visibilización y posicionamiento de las demandas y aportes de las mujeres en fechas significativas alusivas a sus identidades y pertenencias étnico culturales, en caso de que no existan fechas conmemorativas específicas.</t>
  </si>
  <si>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</si>
  <si>
    <t xml:space="preserve">8.1.6  Estimulación  de escenarios  académicos  de sensibilización en los  programas de formación  afines a la ingeniería, arquitectura y urbanismo, para trabajar desde las perspectivas de género y diferencial, con el fin de promover en dichas profesiones el derecho de las mujeres al hábitat y vivienda digna. </t>
  </si>
  <si>
    <t>8.1.7 Diseño e implementación de programas orientados a la construcción y  mejoramiento de vivienda de las mujeres mayores, con discapacidad y cuidadoras que son arrendatarias, propietarias de lotes y viviendas de auto construcción o adquiridas o viven en una casa familiar, con el fin de garantizar la accesibilidad arquitectónica, la movilidad, el autocuidado y el cuidado a través de una arquitectura incluyente y sin barreras.</t>
  </si>
  <si>
    <t xml:space="preserve">8.3.3 Ampliación de la oferta de equipamientos y servicios de cuidado que faciliten la compatibilidad entre la vida familiar y la laboral desde los enfoques de derechos de las mujeres, diferencial y de género. </t>
  </si>
  <si>
    <t xml:space="preserve">Toda actividad y/o tarea que se ejecute debe tener obligatoriamente evidencia verificable.
Actividad  que se elabore sin evidencia es igual a no haberla realizado ante los entes de control.
Se debe recordar que las actividades forman parte  de las metas y estas de los proyectos, los cuales tienen presupuestos asignados que se deben ejecutar en la vigencia, por medio de la realización de las actividades.  </t>
  </si>
  <si>
    <t>DERECHO PIOEG</t>
  </si>
  <si>
    <t xml:space="preserve">Objetivo general del derecho </t>
  </si>
  <si>
    <r>
      <rPr>
        <b/>
        <sz val="11"/>
        <color theme="1"/>
        <rFont val="Times New Roman"/>
        <family val="1"/>
      </rPr>
      <t xml:space="preserve">Objetivo General del PIOEG </t>
    </r>
    <r>
      <rPr>
        <sz val="11"/>
        <color theme="1"/>
        <rFont val="Times New Roman"/>
        <family val="1"/>
      </rPr>
      <t xml:space="preserve"> </t>
    </r>
  </si>
  <si>
    <r>
      <t>Magnitud de avance respecto a la magnitud establecida (Actividad) -</t>
    </r>
    <r>
      <rPr>
        <b/>
        <sz val="12"/>
        <color theme="9"/>
        <rFont val="Times New Roman"/>
        <family val="1"/>
      </rPr>
      <t>No personas</t>
    </r>
  </si>
  <si>
    <t>Fuente: Secretaría Distrital de la Mujer, Subsecretaría de Políticas de Igualdad,</t>
  </si>
  <si>
    <t>Objetivo General del PIOEG:  Garantizar los derechos de las mujeres urbanas y rurales del Distrito Capital, teniendo en cuenta las diferencias que las constituyen, tales como: edad, cultura, religión, ideología, pertenencia étnico-racial, identidad sexual y de género, discapacidad, condiciones socio-económicas, residencia rural o urbana y afectación por el conflicto armado, mediante la incorporación de acciones con enfoque de derechos y de género en las políticas, planes, programas y proyectos de los Sectores de la Administración, con el fin de alcanzar la igualdad de oportunidades y la equidad de género para las mujeres.</t>
  </si>
  <si>
    <t>Objetivo general del derecho: Avanzar en la disminución de la discriminación cultural y mediática hacia las mujeres desde los enfoques de género, de derechos y diferencial, a través de la implementación de prácticas culturales y comunicativas encaminadas a la transformación de imaginarios, representaciones, estereotipos y lenguajes (escrito y audiovisual) que garanticen el goce efectivo del derecho a una cultura y comunicación libres de sexismo.</t>
  </si>
  <si>
    <r>
      <t xml:space="preserve">Objetivo general del derecho:  </t>
    </r>
    <r>
      <rPr>
        <sz val="11"/>
        <color rgb="FF000000"/>
        <rFont val="Times New Roman"/>
        <family val="1"/>
      </rPr>
      <t>Garantizar la inclusión, participación y representación de las mujeres y sus organizaciones, en su diversidad, en los escenarios distritales de discusión, formulación, implementación, seguimiento y evaluación de mecanismos orientados a la construcción de paz; el restablecimiento de los derechos de las mujeres víctimas del conflicto armado, la reducción de los impactos del mismo y la promoción de una cultura de paz que reconozca y valore sus aportes y propuestas para la tramitación y transformación de los conflictos, teniendo en cuenta la aplicación de los enfoques de derechos de las mujeres, de género y diferencial.</t>
    </r>
  </si>
  <si>
    <t xml:space="preserve">1.1. Generar condiciones, escenarios y mecanismos para que las mujeres en su diversidad definan estrategias y acciones de paz.
</t>
  </si>
  <si>
    <t>1.1.1 Fortalecer e impulsar las iniciativas de paz de las mujeres y sus organizaciones, en su diversidad, mediante herramientas, instrumentos y recursos que faciliten su participación e incidencia en asuntos de paz.</t>
  </si>
  <si>
    <t>1.1.2.  Desarrollar procesos y acciones para visibilizar las propuestas de las mujeres, desde sus territorios, sobre la construcción de paz,  e integrarlas a las políticas públicas de paz del Distrito Capital.</t>
  </si>
  <si>
    <t>1.2. Restablecer los derechos de las mujeres víctimas de violaciones a los Derechos Humanos e infracciones al Derecho Internacional Humanitario en el marco del conflicto armado, eliminando progresivamente las barreras que enfrentan  para el acceso a la verdad, justicia, reparación y no repetición, desde los enfoques de derechos de las mujeres, de género y diferencial, para el ejercicio pleno de su ciudadanía.</t>
  </si>
  <si>
    <t xml:space="preserve">1.2.1. Formular e implementar un plan de prevención, protección y atención integral con enfoques de derechos de las mujeres, de género y diferencial, para el restablecimiento de derechos a mujeres víctimas del conflicto armado y lideresas defensoras de Derechos Humanos en situación de riesgo.  
</t>
  </si>
  <si>
    <t>1.2.2. Formular participativamente e implementar el Plan Distrital de Atención, Asistencia y Reparación Integral a Mujeres Víctimas.</t>
  </si>
  <si>
    <t>1.2.3. Generar estrategias de formación y divulgación sobre los sistemas de protección de Derechos Humanos, en el ámbito nacional e internacional, y de las rutas de acceso para el goce efectivo de derechos de las mujeres con el fin de fortalecer acciones de exigibilidad, monitoreo y seguimiento a su implementación.</t>
  </si>
  <si>
    <t xml:space="preserve">1.2.4. Implementar acciones articuladas de acompañamiento psico-jurídico para las mujeres víctimas del conflicto armado y lideresas defensoras de Derechos Humanos en situación de riesgo, desde los enfoques de derechos de las mujeres, de género y diferencial. </t>
  </si>
  <si>
    <t xml:space="preserve">1.2.5. Implementar en coordinación con la Nación los planes de reparación colectiva de comunidades que habitan en el Distrito Capital, cuyos derechos fueron violados en el marco del conflicto armado, garantizando la inclusión de los enfoques de derechos de las mujeres, de género y diferencial.
</t>
  </si>
  <si>
    <t>1.2.6. Generar estrategias de denuncia, investigación y sanción administrativa, judicial y social, de las distintas formas de violencias contra las mujeres en el marco del conflicto armado, especialmente sobre el uso y apropiación del cuerpo de las mujeres como territorio de confrontación violenta.</t>
  </si>
  <si>
    <t xml:space="preserve">1.3. Garantizar la promoción de una cultura de paz que reconozca y valore los aportes y  propuestas de las mujeres diversas y sus organizaciones, para la tramitación y transformación de los conflictos en lo local.
</t>
  </si>
  <si>
    <t xml:space="preserve">1.3.1. Generar estrategias orientadas al cambio de patrones culturales e imaginarios de masculinidad y feminidad, reforzados por la lógica de la guerra, que generan exclusión, discriminación, violencia, desigualdad y subordinación contra las mujeres. </t>
  </si>
  <si>
    <t xml:space="preserve"> 1.3.2.  Implementar estrategias de promoción de las iniciativas de las mujeres y sus organizaciones, en sus diferencias y diversidades, encaminadas a la tramitación y transformación de los conflictos para la convivencia y la paz en sus entornos cotidianos.  </t>
  </si>
  <si>
    <t xml:space="preserve">1.4. Garantizar el acceso a la asistencia y atención integral a las mujeres desvinculadas, desmovilizadas y en proceso de reintegración para el restablecimiento de sus derechos, desde los enfoques de derechos de las mujeres, de género y diferencial.    
</t>
  </si>
  <si>
    <t>1.4.1 Generar estrategias que garanticen el acceso al goce efectivo de derechos, a las mujeres en proceso de reintegración a la vida civil.</t>
  </si>
  <si>
    <t>1.4.2 Generar estrategias orientadas al cambio cultural de imaginarios y prácticas ciudadanas que reproducen estigmas y discriminación hacia las excombatientes, de manera que se favorezca su integración y se reconozca su ciudadanía.</t>
  </si>
  <si>
    <t xml:space="preserve">1.4.3 Implementar una estrategia de acompañamiento psicosocial a las mujeres en proceso de reintegración a la vida civil que incluya los enfoques de derechos de las mujeres, de género y diferencial. Específicamente con la concurrencia de los sectores: Gobierno, Salud e Integración Social. </t>
  </si>
  <si>
    <t xml:space="preserve">1.4.4 Diseñar e implementar una estrategia de prevención de reclutamiento  y otras formas de vinculación forzada a grupos armados, para niñas y adolescentes, que incluya el enfoque de derechos de las mujeres, de género y diferencial.
</t>
  </si>
  <si>
    <t>1.5.Generar procesos de memoria histórica de las mujeres y sus organizaciones, en su diversidad, que contribuyan a la reparación simbólica y la construcción de ciudadanías para la paz.</t>
  </si>
  <si>
    <t xml:space="preserve">1.5.1. Construir la memoria histórica de las mujeres víctimas, lideresas y de quienes participaron en el conflicto armado, como aporte a la construcción de una memoria plural orientada a la paz, mediante la implementación de procesos artísticos, culturales, académicos y de movilización social. </t>
  </si>
  <si>
    <t xml:space="preserve">1.5.2. Garantizar la inclusión de los enfoques de derechos de las mujeres, de género y diferencial, en las distintas iniciativas pedagógicas en torno a la paz, para contribuir a la comprensión del impacto diferencial del conflicto armado sobre la vida de las mujeres y sus comunidades. </t>
  </si>
  <si>
    <t xml:space="preserve">2.1.Promover la transformación de los imaginarios y prácticas sociales e institucionales que justifican el ejercicio de las diferentes formas de violencia y discriminación hacia las mujeres en el continuum de la violencia. </t>
  </si>
  <si>
    <t xml:space="preserve">2.1.2 Implementación de campañas pedagógicas- con énfasis en el ámbito educativo y comunitario- que permitan la identificación, la transformación cultural de estereotipos e imaginarios y la sanción social de todas las formas de violencia y discriminación contra las mujeres, así como por razón de su origen étnico racial, ciclo vital, condición física, mental, sensorial y/o múltiple, y procedencia urbano rural. </t>
  </si>
  <si>
    <t xml:space="preserve"> 2.1.3 Desarrollo de actividades en el espacio público que aporten a la desnaturalización  de las violencias contra las mujeres en todos los ámbitos.</t>
  </si>
  <si>
    <t xml:space="preserve">2.2. Atender integralmente a mujeres víctimas de violencia desde los enfoques de derechos de las mujeres, de género y diferencial para el restablecimiento de sus derechos, evitando la re-victimización.
</t>
  </si>
  <si>
    <t>2.2.1 Desarrollo de programas de sensibilización, capacitación y formación a servidoras y servidores públicos para cualificar sus competencias en la prevención, atención, protección y sanción de las violencias contra las mujeres desde los enfoques de derechos de las mujeres, de género y diferencial.</t>
  </si>
  <si>
    <t>2.2.2 Fortalecimiento de la respuesta intersectorial en los ámbitos distrital local para garantizar la prevención, atención y protección de las mujeres víctimas de violencias, así como la sanción de las mismas.</t>
  </si>
  <si>
    <t>2.2.3 Diseño, implementación y seguimiento a modelos y protocolos de atención integral a las mujeres víctimas de todas las formas de violencia por parte de todas las entidades competentes, de acuerdo a criterios de calidad, calidez, oportunidad y eficiencia.</t>
  </si>
  <si>
    <t>2.2.4 Ampliación y fortalecimiento de los programas de atención psicosocial para mujeres víctimas de violencias, desde los enfoques de derechos de las mujeres, de género y diferencial, de manera que se reconozcan como sujetas de derechos y que se garantice el bienestar físico y emocional de las mujeres.</t>
  </si>
  <si>
    <t>2.2.5 Adecuación de protocolos específicos de prevención, atención y protección de mujeres víctimas de violencias sobrevivientes de ataques con agentes químicos y otras sustancias, así como víctimas de la trata de personas, en articulación con las autoridades competentes.</t>
  </si>
  <si>
    <t xml:space="preserve">2.2.6 Generación y desarrollo de estrategias que desde el enfoque de derechos de las mujeres, de género y diferencial, garanticen de manera efectiva la prevención, atención y protección de mujeres víctimas y sobrevivientes de violencia racista, xenofóbica, en razón de la discapacidad, el ciclo vital, la identidad sexual y de género, o aquellas que se encuentren en situación o riesgo de habitanza en calle, así como en el contexto del ejercicio de la prostitución.  </t>
  </si>
  <si>
    <t xml:space="preserve">2.3. Eliminar progresivamente las barreras que enfrentan las mujeres víctimas de violencia para acceder a la justicia, desde los enfoques de derechos de las mujeres, de género y diferencial con el fin de lograr la sanción al delito y el restablecimiento de los derechos.
</t>
  </si>
  <si>
    <t xml:space="preserve">2.3.2 Fortalecimiento de los programas de atención y representación jurídica especializada mediante la incorporación de los enfoques diferencial, de derechos de las mujeres y de género que permita un acceso real y efectivo a la justicia. </t>
  </si>
  <si>
    <t>2.3.4 Seguimiento y monitoreo a la puesta en marcha y cumplimiento de la jurisprudencia en virtud de la protección de los derechos de las mujeres LBT, mujeres en condición de discapacidad, campesinas y rurales, negras-afro descendientes e indígenas.</t>
  </si>
  <si>
    <t xml:space="preserve">2.3.5 Implementación de estrategias de divulgación de los mecanismos establecidos en la Ley 1257 de 2008, en articulación entre los sistemas de justicia propios de algunas etnias y el sistema de justicia ordinario colombiano, en función de la protección, garantía y restablecimiento de los derechos de las mujeres. </t>
  </si>
  <si>
    <t xml:space="preserve">3.1. Fortalecer las capacidades políticas, técnicas, metodológicas, tecnológicas, financieras, administrativas, logísticas y de acceso de las diversas formas organizativas de las mujeres, para el posicionamiento y exigibilidad de sus derechos. </t>
  </si>
  <si>
    <t>3.1.1 Generar procesos formativos que identifiquen, fortalezcan y construyan prácticas políticas autónomas de nuevas ciudadanías, partiendo del cuerpo y de las subjetividades de las mujeres que contribuyan al fortalecimiento de la democracia radical, incluyendo la perspectiva del relevo generacional, la transformación de imaginarios que limitan la participación de las mujeres en sus diferencias y diversidades, teniendo en cuenta la importancia de la incidencia política en los ámbitos privado y público.</t>
  </si>
  <si>
    <t xml:space="preserve">
3.1.2 Fortalecer los aspectos administrativos, financieros, técnicos, políticos y sociales de los grupos, colectivos, cabildos, organizaciones y redes de mujeres a través de procesos formativos con enfoques de género, diferencial y de derechos de las mujeres, que contemple las particularidades dadas por sus múltiples identidades, orientaciones, edades, condiciones, situaciones y procedencias.</t>
  </si>
  <si>
    <t xml:space="preserve">
3.1.3. Desarrollar estrategias para el reconocimiento, la movilización y el posicionamiento de las necesidades, intereses y demandas de las mujeres en sus diversidades y diferencias en las agendas públicas en lo distrital y local, teniendo en cuenta los enfoques de género, diferencial y derechos de las mujeres, teniendo en cuenta la legislación y las políticas públicas vigentes en el Distrito Capital. 
</t>
  </si>
  <si>
    <t xml:space="preserve">3.1.4 Fortalecer espacios de participación, así como realización de encuentros de y entre mujeres en sus diferencias y diversidades, a nivel local, interlocal y distrital, eliminando progresivamente los obstáculos para ejercer plenamente su derecho a la participación y representación política y la puesta en marcha de parcelas de igualdad de oportunidades para las mujeres campesinas y rurales.     </t>
  </si>
  <si>
    <t xml:space="preserve">3.2. Garantizar las condiciones para la participación con incidencia de las mujeres desde sus diversidades, en los espacios, instancias y procesos de toma de decisión y deliberación en el Distrito Capital desde los enfoques de género, diferencial y de derechos de las mujeres que permitan fomentar la construcción de una democracia radical. </t>
  </si>
  <si>
    <t xml:space="preserve">3.2.1. Implementar acciones, estrategias y mecanismos tendientes al fortalecimiento y la consolidación de los escenarios e instancias de participación y representación de las mujeres y sus organizaciones a nivel distrital y local considerando sus diversidades y diferencias. </t>
  </si>
  <si>
    <t>3.2.2 Desarrollar procesos de formación con los enfoques de género, diferencial y de derechos de las mujeres, dirigidos a servidores y servidoras públicas para la transformación de las prácticas institucionales que dificultan y limitan el reconocimiento, participación y representación de las mujeres en sus diferencias y diversidades como actoras políticas y sujetas de derechos.</t>
  </si>
  <si>
    <t xml:space="preserve">3.2.3. Diseñar y poner en marcha estrategias de corresponsabilidad en la implementación de la Política Pública de Mujeres y Equidad de Género con sus instrumentos, que incorpore actores relevantes de la ciudad rural y urbana en la garantía, respeto y materialización de los derechos de las mujeres en sus diferencias y diversidades, con la participación activa de todos los sectores de la administración distrital. </t>
  </si>
  <si>
    <t xml:space="preserve">3.2.4. Promover la participación de las mujeres en los procesos de planeación territorial urbana y rural, atendiendo sus diversas necesidades y demandas desde los enfoques de género, diferencial y de derechos de las mujeres. </t>
  </si>
  <si>
    <t>3.2.5 Acompañar y fortalecer los procesos de participación activa de las mujeres desde sus diferencias y diversidades en las organizaciones y escenarios de construcción de paz y transformación creativa de conflictos.</t>
  </si>
  <si>
    <t>3.2.6 Impulsar la participación y representación de las mujeres desde sus diversidades y diferencias con sus grupos, colectivos, cabildos, organizaciones y redes de mujeres en los espacios de diseño, implementación, seguimiento y evaluación de las políticas poblacionales y socioeconómicas en el ámbito local y distrital.</t>
  </si>
  <si>
    <t>3.2.7 Cualificar la participación de las mujeres desde sus diversidades y diferencias en sus colectivos, cabildos, organizaciones y redes en los procesos de planificación, implementación y evaluación de los programas y los servicios impulsados por todos los sectores que cuenten con oferta institucional en el ámbito local y distrital, desde los enfoques de género, diferencial y de derechos de las mujeres.</t>
  </si>
  <si>
    <t>3.2.8 Desarrollar procesos de formación para las mujeres en sus diversidades y diferencias para el ejercicio del liderazgo democrático, no sexista, racista y discriminatorio en las instituciones e instancias educativas.</t>
  </si>
  <si>
    <t xml:space="preserve">3.2.9 Implementar estrategias para el reconocimiento, visibilización y posicionamiento de experiencias individuales, colectivas y organizativas significativas lideradas por mujeres campesinas, rurales, indígenas, negras, afrodescendientes, gitanas, lesbianas, bisexuales, transgéneristas, niñas, jóvenes, adultas, mayores y con discapacidad.  </t>
  </si>
  <si>
    <t xml:space="preserve">3.3. Disminuir las barreras de oportunidad, acceso y permanencia que limitan la participación, representación e interlocución de las mujeres en sus diversidades y diferencias con sus organizaciones, en los procesos de planeación del desarrollo Distrital y local, para la incorporación de sus necesidades y demandas planteadas desde los sectores sociales y/o poblacionales. 
</t>
  </si>
  <si>
    <t>3.3.1 Construcción de una estrategia para realizar de manera permanente procesos de planeación y de presupuestos participativos en la ciudad rural y urbana que incorpore las necesidades, intereses y propuestas de las mujeres en sus diversidades y diferencias que se puede implementar en la planeación de las políticas, acciones, planes, programas y proyectos de desarrollo distrital y local con enfoque de género, diferencial y de derechos de las mujeres.</t>
  </si>
  <si>
    <t xml:space="preserve">3.3.2 Formación en competencias, instrumentos y herramientas de la planeación, así como en presupuestos sensibles al género dirigida a expresiones, movimientos, procesos y organizaciones sociales de mujeres, desde sus diversidades y diferencias. 
</t>
  </si>
  <si>
    <t>3.3.3 Desarrollo de procesos de sensibilización, capacitación y formación en planeación para el desarrollo y en presupuestos sensibles al género que incorporen las necesidades, demandas, intereses y propuestas de las mujeres dirigidas a servidores y servidoras públicas desde los enfoques de género, diferencial y de derechos de las mujeres.</t>
  </si>
  <si>
    <t xml:space="preserve">4.1. Consolidar estrategias y mecanismos de mejoramiento y ampliación de las condiciones  y posición de las mujeres en el marco del trabajo digno y decente en lo privado y público. </t>
  </si>
  <si>
    <t xml:space="preserve">4.1.2 Ampliación de la oferta de acceso a la propiedad de activos a las mujeres asalariadas o con emprendimientos propios, como una de las formas de sostenibilidad de su autonomía económica, así como el desarrollo de estrategias de ahorro y economía solidaria con enfoque de derechos de las mujeres, de género y diferencial.
4.1.2 Adecuación, ampliación y difusión de la oferta de capacitación a la medida con enfoque de derechos de las mujeres, diferencial  y de género, dirigida a las mujeres para el trabajo, la productividad   que fortalezcan la vocación productiva de las localidades, los encadenamientos productivos y la  formación para el trabajo.
</t>
  </si>
  <si>
    <t xml:space="preserve">4.1.1 Desarrollo de estrategias de impulso a procesos de empleabilidad y formalización laboral en el sector público para el acceso de las mujeres diversa y  acciones afirmativas para jóvenes, mujeres con discapacidad, negras- afro descendientes, LBTI, gitanas, indígenas, campesinas y rurales.
</t>
  </si>
  <si>
    <t>4.1.3 Fortalecimiento de la dimensión asociativa y organizativa de las mujeres en torno a sus derechos económicos, laborales y la promoción de los saberes y sabidurías propios de cada cultura así como de acción colectiva para el mejoramiento de la representatividad de las mujeres en los diferentes niveles y actividades en el mundo del trabajo formal en las actividades productivas.</t>
  </si>
  <si>
    <t xml:space="preserve">4.1.4 Implementación de estrategias con enfoque de derechos de las mujeres de género y diferencial,  de las mujeres con énfasis en víctimas de violencia, víctimas de desplazamiento forzado, jefas de hogar, mujeres adultas  y mujeres en condición de discapacidad, mujeres lesbianas y transgeneristas en el marco de lo establecido en los decretos reglamentarios de la Ley 1257 de 2008. </t>
  </si>
  <si>
    <t>4.1.5 Generación de estrategias para prevenir y atender las situaciones de discriminación y violencias en el ámbito laboral y económico, que enfrentan las mujeres en razón de su identidad sexual y de género, su origen étnico-racial, edad, condición física, mental o sensorial y origen.</t>
  </si>
  <si>
    <t xml:space="preserve">4.2. Promover el acceso de las mujeres a programas y proyectos de emprendimiento  con  los enfoques de derechos de las mujeres, diferencial  y de género, que les permitan consolidar condiciones  para la transformación de sus condiciones materiales, sociales y políticas, y ejercer su autonomía económica.
</t>
  </si>
  <si>
    <t xml:space="preserve">4.2.1 Implementación de proyectos de apoyo a emprendimientos e iniciativas productivas sostenibles de las mujeres desde su diversidad, con asesoría y seguimiento periódico en todas las etapas del proceso y con una duración de mediano tiempo (3 a 4 años).
</t>
  </si>
  <si>
    <t xml:space="preserve">4.2.2 Desarrollo de estrategias organizativas para la conformación y fortalecimiento social y productivo de las redes de mujeres productoras y demás formas asociativas de las mujeres orientadas a la consolidación de procesos productivos y empresariales sostenibles y posicionados en la economía urbana y rural. </t>
  </si>
  <si>
    <t xml:space="preserve">4.2.3 Gestión y articulación de formas de financiación colectiva, institucional o solidaria con mujeres empresarias y productora ampliando oportunidades  y diseñando mecanismos  de acceso acordes a las condiciones de las mujeres diversas orientadas al fortalecimiento de sus emprendimiento. </t>
  </si>
  <si>
    <t>4.2.5 Implementación de sistemas integrados de servicios acordes con las diversas condiciones y las necesidades de las mujeres, para mejorar la productividad, competitividad y sostenibilidad de sus iniciativas y emprendimientos productivos.</t>
  </si>
  <si>
    <t>4.2.6 Capacitación en el uso productivo de las TIC, tanto en las zonas urbanas como rurales, como instrumento para la cualificación de los emprendimientos e iniciativas productivas de las mujeres en sus diferencias y diversidades, garantizando la infraestructura pública de manera permanente y realizando otros procesos de capacitación en temas estratégicos a través de las TIC.</t>
  </si>
  <si>
    <t>4.2.7  Promoción y realización de encuentros de intercambio de saberes y experiencias significativas de mujeres campesinas y rurales, indígenas, negras, afro descendientes y gitanas, en colectivos y redes productoras y productivas a nivel local, interlocal, distrital y regional.</t>
  </si>
  <si>
    <t xml:space="preserve">4.3. Avanzar en el reconocimiento del  trabajo remunerado y no remunerado realizado por  las mujeres desde su diversidad, en los  ámbitos públicos y privados  para la valoración social, económica y política del aporte de las mujeres en la  economía del cuidado y de esta al desarrollo de la ciudad.
</t>
  </si>
  <si>
    <t xml:space="preserve">4.3.1 Puesta en marcha de estrategias pedagógicas y de comunicación con enfoques de derechos, de género y diferencial, para promover la distribución equitativa de responsabilidades domésticas y del cuidado entre mujeres y hombres, así como la articulación de la vida laboral, personal y familiar en lo relacionado al trabajo doméstico y de cuidado a personas dependientes. </t>
  </si>
  <si>
    <t>4.3.3 Desarrollo de estrategias de redistribución de las responsabilidades entre estado, mercado, familia y organizaciones sociales, según competencias institucionales e iniciativas de otros actores sociales.</t>
  </si>
  <si>
    <t xml:space="preserve">5.1.2 Implementación de  programas de reconocimiento, visibilización, promoción y cualificación de prácticas culturales relacionadas con la partería, sanación y curación, medicinas tradicionales y conocimientos de las mujeres en diferencias y sus diversidades en el autocuidado y cuidado de su cuerpo y de sus comunidades, desde los enfoques de derechos de las mujeres, de género y diferencial. </t>
  </si>
  <si>
    <t xml:space="preserve">
5.1.3 Desarrollo de programas de atención, prevención y promoción de la salud dirigidos a mujeres en temas relacionados con salud mental y salud ocupacional desde el enfoque de derechos de las mujeres,  de género y diferencial.  
</t>
  </si>
  <si>
    <t xml:space="preserve">
5.1.4 Adecuación e implementación de guía, rutas y lineamientos de atención en salud para las mujeres, que incluyan el derecho a la información veraz, confiable y oportuna para tomar decisiones libres, garantizando el derecho a la confidencialidad  y reserva de identidad.</t>
  </si>
  <si>
    <t xml:space="preserve">5.1.5 Prestación de  servicios amigables que desde los enfoques de los derechos de las mujeres, de género y diferencial faciliten la eliminación de barreras de acceso para la garantía de los derechos sexuales y reproductivos. </t>
  </si>
  <si>
    <t>5.1.6 Promoción y articulación con las entidades competentes para garantizar el acceso a procedimientos médicos y atención efectiva de las consecuencias derivadas de las transformaciones corporales artesanales de reasignación sexual (procedimientos de endocrinología, salud mental, acompañamiento psicológico y psiquiátrico, cirugías de reasignación corporal y genital) para garantizar los derechos de las mujeres transgeneristas.</t>
  </si>
  <si>
    <t>5.2. Desarrollar y promocionar estrategias pedagógicas y comunicativas que fomenten las prácticas saludables en las mujeres para la disminución de riesgos en salud desde los enfoques de derechos de las mujeres, de género y diferencial.</t>
  </si>
  <si>
    <t>5.2.1 Realización de campañas de información, comunicación y difusión de los derechos sexuales y derechos reproductivos de las mujeres.</t>
  </si>
  <si>
    <t xml:space="preserve">5.2.2 Desarrollo de programas de sensibilización, capacitación y formación a servidoras y servidores públicos del sector salud para el reconocimiento y promoción de los derechos y autonomía de las mujeres desde su diversidad y la oferta de servicios acordes con sus necesidades e intereses. </t>
  </si>
  <si>
    <t xml:space="preserve">5.3. Detectar y prevenir tempranamente las afectaciones en  la salud de las mujeres desde su diversidad a través del diagnóstico oportuno, libre de revictimización y discriminación. 
</t>
  </si>
  <si>
    <t xml:space="preserve">5.3.2 Implementación de estrategias para la detección temprana y atención oportuna a enfermedades crónicas y de alto costo de mayor prevalencia en las mujeres, así como de trastornos de la conducta alimentaria y otros trastornos de acuerdo a sus condiciones físicas, motoras, sensoriales, cognitivas, múltiples, orientaciones sexuales, identidades de género no normativas, identidades étnico - raciales, ciclos vitales y procedencia urbano rural. </t>
  </si>
  <si>
    <t>6.1. Disminuir las  barreras que enfrentan las mujeres dadas sus múltiples identidades, condiciones, y situaciones en el acceso, permanencia y finalización de los procesos educativos formales y no formales.</t>
  </si>
  <si>
    <t>6.1.1 Desarrollo de programas de alfabetización acorde con las diversas necesidades de las mujeres adultas y en extra edad que acceden al sistema educativo.</t>
  </si>
  <si>
    <t>6.1.5 Dotación en las zonas rurales de bibliotecas públicas y fomentar la cultura de la lectura y la escritura, tanto en hombres como mujeres, contribuyendo a la recuperación de la identidad campesina y la transformación de estereotipos e imaginarios sexistas.</t>
  </si>
  <si>
    <t>6.2.Avanzar en la eliminación de prácticas discriminatorias y excluyentes en los ámbitos educativos para propiciar un clima equitativo  para las mujeres desde su diversidad.</t>
  </si>
  <si>
    <t>6.2.1 Desarrollo de procesos de sensibilización, capacitación y formación en los enfoques de derechos de las mujeres, de género y diferencial, dirigido a docentes y directivos de las Instituciones Educativas Distritales.</t>
  </si>
  <si>
    <t xml:space="preserve">6.2.2 Implementación de estrategias que promuevan en las comunidades educativas el reconocimiento y el respeto por las diferencias y diversidades  de las mujeres, y la construcción de espacios y relaciones libres de todas las formas de violencias y discriminación hacia ellas. </t>
  </si>
  <si>
    <t xml:space="preserve">6.2.3 Impulso de estrategias que permitan el acceso a las educadoras a programas de investigación, innovación pedagógica, estudios de posgrados y otros de mejoramiento profesional.   </t>
  </si>
  <si>
    <t>6.3.1  Incorporación de los enfoque de derechos de las mujeres, de género y diferencial en los programas sobre derechos humanos y educación para la sexualidad en el sistema educativo distrital</t>
  </si>
  <si>
    <t xml:space="preserve">6.3.2 Desarrollo de procesos de sensibilización, capacitación y formación en el enfoque de género y diferencial, dirigido a docentes de las IED, para la evaluación y transformación de las prácticas pedagógicas sexistas, racistas, heteronormativas, y adulto céntricas. </t>
  </si>
  <si>
    <t xml:space="preserve">7.1.Impulsar la creación, circulación, apropiación, formación e investigación artística, cultural y patrimonial de acuerdo con las necesidades, intereses y demandas de las mujeres desde su diversidad.
</t>
  </si>
  <si>
    <t xml:space="preserve">7.1.2 Generación de estrategias de apoyo y promoción de las mujeres en sus diferencias y diversidades para la creación, la investigación, formación,  y circulación artística y cultural a través de la realización de convocatorias y premios. </t>
  </si>
  <si>
    <t xml:space="preserve">7.1.4 Implementación de estrategias que dignifiquen el oficio artístico de las mujeres y potencialicen sus apuestas organizativas en temas culturales y artísticos considerando sus diferencias y diversidades.  </t>
  </si>
  <si>
    <t>8.1 . Avanzar en la eliminación de las barreras de acceso de las mujeres a viviendas adecuadas y a la tenencia de estas y/o de  la tierra para el uso y control de bienes y activos.</t>
  </si>
  <si>
    <t>8.1.1   Implementación de procesos tendientes a que los proyectos de vivienda respondan a las necesidades  de  las diversas formas de composición de los hogares, prácticas y opciones personales de vida de las mujeres desde sus diversidades</t>
  </si>
  <si>
    <t xml:space="preserve">8.1.2 Establecimiento de cupos de vivienda prioritarios para mujeres jefas de hogar transgeneristas, víctimas de violencias, con discapacidad, cuidadoras, indígenas, negras-afrodescendientes, campesinas y aquellas que se encuentren en mayor situación de vulnerabilidad y vulneración de derechos, teniendo en cuenta sus diferencias y diversidades, en todos los planes de vivienda desarrollados por el Distrito. </t>
  </si>
  <si>
    <t xml:space="preserve">8.1.5 Otorgamiento de créditos, subsidios de vivienda nueva, vivienda rural productiva y/o subsidios de mejoramiento de vivienda que respondan a la diversidad de hogares de las mujeres (desde unipersonales hasta extensos), que contemplen la situación  económica, capacidad de pago y posibilidad de endeudamiento para evitar desahucios una vez obtengan la vivienda.
</t>
  </si>
  <si>
    <t xml:space="preserve">8.2. Implementar procesos de mitigación del riesgo y de sostenibilidad ambiental para disminuir la vulnerabilidad de las mujeres desde su diversidad frente a los impactos de desastres de origen natural o antrópicos y reconocer sus aportes al cuidado del ambiente.
</t>
  </si>
  <si>
    <t>8.2.3 Implementación de procesos de construcción de una cultura del agua, del reciclaje y el consumo responsable,  dirigidos a ciudadanas y ciudadanos, a través de estrategias pedagógicas, educativas y culturales con enfoque de derechos de las mujeres, de género y diferencial.</t>
  </si>
  <si>
    <t>8.2.4. Gestión  de estrategias encaminadas hacia la  prevención de desastres liderado por mujeres desde sus diversidades, donde analicen las diferentes variables que intervienen en el territorio, entorno  y la vivienda y busquen capacitar a los ciudadanos y ciudadanas en los procedimientos más adecuadas a realizar antes, durante y después de una emergencia.</t>
  </si>
  <si>
    <t xml:space="preserve">8.3.1 Desarrollo de estrategias de mejoramiento de las condiciones de circulación y  seguridad de las mujeres en el espacio público urbano y rural, incluido el diseño, mantenimiento y adecuación de lugares para la movilidad, el ocio y la recreación, desde los enfoques de derechos de las mujeres, de género y diferencial. </t>
  </si>
  <si>
    <t xml:space="preserve">8.3.2 Implementación de estrategias para mejorar las condiciones de movilidad de las mujeres en la ciudad, desde el reconocimiento de las experiencias, necesidades, dificultades y riesgos de transitar tanto en el espacio público como en el sistema de transporte de la ciudad. </t>
  </si>
  <si>
    <t xml:space="preserve">8.4. Promover estrategias educativas y culturales sobre seguridad alimentaria a partir del reconocimiento de los saberes y las experiencias de las mujeres desde su diversidad, que contribuyan a transformar  prácticas, actitudes e imaginarios que reproducen la desigualdad.
</t>
  </si>
  <si>
    <t xml:space="preserve">DERECHO A LA EDUCACIÓN CON EQUIDAD </t>
  </si>
  <si>
    <r>
      <rPr>
        <b/>
        <sz val="11"/>
        <color theme="1"/>
        <rFont val="Times New Roman"/>
        <family val="1"/>
      </rPr>
      <t xml:space="preserve">Objetivo general del derecho: </t>
    </r>
    <r>
      <rPr>
        <sz val="11"/>
        <color theme="1"/>
        <rFont val="Times New Roman"/>
        <family val="1"/>
      </rPr>
      <t>Garantizar a las mujeres desde su diversidad el derecho a una educación con equidad, calidad y pertinencia  que desde los enfoques de derechos de las mujeres, de género y diferencial potencie el desarrollo de sus capacidades para el ejercicio de sus derechos.</t>
    </r>
  </si>
  <si>
    <t>1000 - Fomento a las prácticas artísticas en todas sus dimensiones</t>
  </si>
  <si>
    <t>1000- Fomento a las prácticas artísticas en todas sus dimensiones</t>
  </si>
  <si>
    <t>Cultura, Recreación y Deporte</t>
  </si>
  <si>
    <t>Instituto Distrital de las Artes - Idartes</t>
  </si>
  <si>
    <t>Subdirección de las Artes:  Gerencia de Literatura</t>
  </si>
  <si>
    <t>Alejandro  Florez</t>
  </si>
  <si>
    <t>En Tiempo</t>
  </si>
  <si>
    <t>Subdirección de las Artes</t>
  </si>
  <si>
    <t>Jaime Cerón</t>
  </si>
  <si>
    <t>1017 - Arte para la transformación social: Prácticas artísticas incluyentes, descentralizadas y al servicio de la comunidad</t>
  </si>
  <si>
    <t>1017- Arte para la transformación social: Prácticas artísticas incluyentes, descentralizadas y al servicio de la comunidad</t>
  </si>
  <si>
    <t>Subdirección de las Artes:  Gerencia de Artes audiovisuales - Cinemateca Distrital</t>
  </si>
  <si>
    <t>Paula Villegas</t>
  </si>
  <si>
    <t>Natalia Orozco</t>
  </si>
  <si>
    <t>Realizar por lo menos (1) encuentro que propicie el dialogo de experiencias corporales y representación artistica en el espacio público de las Mujeres reconocidas en su diversidad.</t>
  </si>
  <si>
    <t>Gerencia de Artes Plásticas</t>
  </si>
  <si>
    <t>Catalina Rodriguez</t>
  </si>
  <si>
    <t>n.a</t>
  </si>
  <si>
    <t>Otorgar al menos 1 estímulo de la Beca Bogotá Diversa para Sectores Sociales dentro de su categoria "Prácticas artísticas para una vida libre de sexismos", con el fin de visibilizar y fortalecer las prácticas artísticas de las mujeres diversas y/o aquellas encaminadas a la construcción de una cultura libre de sexismos.</t>
  </si>
  <si>
    <t>Número de estímulos otorgados</t>
  </si>
  <si>
    <t>Otorgar el Premio de Novela Elisa Mujica, para reconocer  el trabajo de una mujer escritora colombiana cuya propuesta de libro de máximo 300 páginas, desde el género de la novela, que alcance los más altos niveles de calidad literaria.</t>
  </si>
  <si>
    <t>Plan Distrital de Estímulos.
Publicación de la convocatoria en: https://convocatorias.scrd.gov.co/estimulos/public/convocatoria-pde.xhtml?c=ZGVjODUxNmEtYTQxZi00MDhlLWE4MzQtMjIzMDJlYWQ2Y2Qy&amp;v=YWQwNWZjNjUtNjc2MS00ZmE3LWJjYjktNGJlNjQyNzQwYjMx</t>
  </si>
  <si>
    <t xml:space="preserve">Realizar al menos una (1) pieza audiovisual que visibilice el trabajo de al menos una (1) mujer artista, lidereza que use el arte como herramienta de transformación social. </t>
  </si>
  <si>
    <t>Realizar (1) un proceso convocatoria para la recepción de propuestas; realizar n (1) de formación y acompañamiento para que las Mujeres particpen; otorgar al menos un (1) estímulo; y  realizar un (1) proceso de acompañamiento a la ejecución de las propuestas ganadoras.</t>
  </si>
  <si>
    <t>Realizar (1) un proceso convocatoria para la recepción de propuestas; otorgar el estímulo que premiará la mejor novela inédita, escrita por una autora colombiana, de máximo 300 páginas.</t>
  </si>
  <si>
    <t>Realizar un (1) proceso de convocatoria para la recepción de propuestas; realizar al menos (1) pieza audiovisual.</t>
  </si>
  <si>
    <t>Realizar por lo menos un (1) laboratorio de formación artística dirigido a las Mujeres en sus diferencias y diversidades.</t>
  </si>
  <si>
    <t>Número de laboratorios realizados</t>
  </si>
  <si>
    <t>Número de piezas audiovisuales realizadas</t>
  </si>
  <si>
    <t>Realizar al menos un (1) laboratorios de formación artísitca con enfoque diferencial de género; se contempla la posibilidad de realizar un encuentro de cierre y circulación de los productos del laboratorio.</t>
  </si>
  <si>
    <t>Realizar al menos (1) un proceso de formación en gestión cultural en el marco del Circuito de Arte Seres, programa del Instituto Distrital de las Artes - Idartes dirigido al sector artístico de mujeres en sus diferencias y diversidades, y demás sectores priorizados por política pública para la circulación de sus propuestas artísticas ya consolidadas.</t>
  </si>
  <si>
    <t>Número de procesos de formación</t>
  </si>
  <si>
    <t>En el marco del Circuito de Arte Seres el Idartes está realizando un proceso de formación en gestión cultural a sectores de Mujeres diversas con propuestas artisticas consolidadas.</t>
  </si>
  <si>
    <t>X Encuetro de investigaciones emergentes como espacio para la puesta en escena de la investigación Artes plásticas y visuales dirigido a población LGBTI y Mujeres reconocidas en su diversidad.</t>
  </si>
  <si>
    <t>Número de encuentros realizados</t>
  </si>
  <si>
    <t>Realizar al menos una (1) actividad de circulación artística para conmemorar fechas emblemáticas relacionadas con las mujeres en sus diferencias y diversidades.</t>
  </si>
  <si>
    <t>Número de actividades realizadas</t>
  </si>
  <si>
    <t xml:space="preserve">7.1.8 Fomentar la participación de las mujeres en torno a actividades artísticas y culturales como creadoras de espacios reflexivos y creativos para enfrentar las violencias físicas, psicológicas, económicas, sexuales  simbólicas. </t>
  </si>
  <si>
    <t>Realizar actividades en las Casas de Igualdad de Oportunidades para Mujeres de las distintas localidades de la ciudad.</t>
  </si>
  <si>
    <t>Realizar al menos veinte (20) actividades en las Casas de Igualdad de Oportunidades para Mujeres de las distintas localidades de la ciudad.</t>
  </si>
  <si>
    <t xml:space="preserve">Realizar al menos una (1) actividad cuya metodología de circulación  y gestión artísticaesté enfocada en favorecer la participación de las mujeres. </t>
  </si>
  <si>
    <t>Gareth Gordon</t>
  </si>
  <si>
    <t xml:space="preserve">Se realizó una estrategia de comunicación y gestión del espacio enfocada en las mujeres en el marco de Rock al Parque 25 años para propiciar la participación femenina en dicho evento. </t>
  </si>
  <si>
    <t>Cuñas radiales de Rock Al  Parque 25 años y esquema de seguridad pensado en la comodidad de las mujeres en el festival.</t>
  </si>
  <si>
    <t>https://convocatorias.scrd.gov.co/estimulos/public/convocatoria-pde.xhtml?c=NTlhY2IyYzMtZjkyOS00NTIzLTkwNGEtNDM0OGZjNmMwN2Mz&amp;v=OTc2Y2Y4YzEtZjZhOC00OTJlLWE1NDgtOWNkMWJlZmU0ZThj</t>
  </si>
  <si>
    <t xml:space="preserve">El pasado 8 de febrero se dio apertura a la convocatoria, la propuestas se reciben hasta el próximo 23 de abril. La publicación listado de habilitados, rechazados y por subsanar se realizará el 2 de mayo. La publicación de resultados de evaluación será el 13 de junio.
El día 15 de Julio de 2019 el equipo de jurados designados deliberó a través de acta de recomendación de ganadores que según lo estipulado en la  Beca Bogotá Diversa dirigida a Sectores Sociales,  obtuvieran estimulos de $10,000,000 cada uno,  tres (3) propuestas inscritas en la categoría prácticas artisticas para una vida libre de sexismos. </t>
  </si>
  <si>
    <t xml:space="preserve">Se realizaron dos (2) procesos de formación artística, uno  en artes plásticas y otro en arte dramático en articulación con el Idipron, dirigido a jóvenes en riesgo de habitabilidad en calle que se encuentran en situación de protección especial.
Se realizaron dos (2) procesos de formación artística, uno en artes plásticas y otro en danza dirigido a mujeres con discapacidad y mujeres cuidadoras en articulación con la Fundación Armonia Diversa y Fundación pones respectivamente. </t>
  </si>
  <si>
    <t>Listados de asistencia, documentos de retroalimentación de la articulación, certificados de participación.</t>
  </si>
  <si>
    <t>El próximo 21 de septiembre se realizará la publicación de los resultados del proceso de evaluación de la convocatoria Premio de Novela Elisa Mujica.
Se premiará la mejor novela inédita, escrita por una autora colombiana, cuya extensión no supere las 300 páginas. Laguna Libros publicará la obra y realizará todas las acciones necesarias para su difusión y posicionamiento.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</si>
</sst>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Red]\-&quot;$&quot;#,##0"/>
    <numFmt numFmtId="165" formatCode="_-* #,##0.00_-;\-* #,##0.00_-;_-* &quot;-&quot;??_-;_-@_-"/>
    <numFmt numFmtId="166" formatCode="_(* #,##0.00_);_(* \(#,##0.00\);_(* \-??_);_(@_)"/>
    <numFmt numFmtId="167" formatCode="_(* #,##0_);_(* \(#,##0\);_(* \-??_);_(@_)"/>
    <numFmt numFmtId="168" formatCode="&quot;$&quot;#,##0"/>
  </numFmts>
  <fonts count="48" x14ac:knownFonts="1">
    <font>
      <sz val="11"/>
      <color theme="1"/>
      <name val="Calibri"/>
      <family val="2"/>
      <scheme val="minor"/>
    </font>
    <font>
      <b/>
      <sz val="12"/>
      <color rgb="FF000000"/>
      <name val="Times New Roman"/>
      <family val="1"/>
    </font>
    <font>
      <b/>
      <sz val="12"/>
      <color theme="1"/>
      <name val="Times New Roman"/>
      <family val="1"/>
    </font>
    <font>
      <sz val="12"/>
      <color theme="1"/>
      <name val="Times New Roman"/>
      <family val="1"/>
    </font>
    <font>
      <sz val="11"/>
      <color theme="1"/>
      <name val="Calibri"/>
      <family val="2"/>
      <scheme val="minor"/>
    </font>
    <font>
      <sz val="11"/>
      <color theme="1"/>
      <name val="Times New Roman"/>
      <family val="1"/>
    </font>
    <font>
      <b/>
      <sz val="11"/>
      <color theme="1"/>
      <name val="Times New Roman"/>
      <family val="1"/>
    </font>
    <font>
      <b/>
      <sz val="18"/>
      <color theme="1"/>
      <name val="Times New Roman"/>
      <family val="1"/>
    </font>
    <font>
      <b/>
      <sz val="11"/>
      <color theme="1"/>
      <name val="Calibri"/>
      <family val="2"/>
      <scheme val="minor"/>
    </font>
    <font>
      <b/>
      <sz val="11"/>
      <color rgb="FF000000"/>
      <name val="Times New Roman"/>
      <family val="1"/>
    </font>
    <font>
      <sz val="11"/>
      <color rgb="FF000000"/>
      <name val="Times New Roman"/>
      <family val="1"/>
    </font>
    <font>
      <b/>
      <sz val="11"/>
      <name val="Times New Roman"/>
      <family val="1"/>
    </font>
    <font>
      <sz val="11"/>
      <name val="Times New Roman"/>
      <family val="1"/>
    </font>
    <font>
      <b/>
      <sz val="12"/>
      <name val="Times New Roman"/>
      <family val="1"/>
    </font>
    <font>
      <sz val="11"/>
      <color indexed="8"/>
      <name val="Times New Roman"/>
      <family val="1"/>
    </font>
    <font>
      <sz val="9"/>
      <name val="Times New Roman"/>
      <family val="1"/>
    </font>
    <font>
      <sz val="10"/>
      <name val="Arial"/>
      <family val="2"/>
    </font>
    <font>
      <sz val="12"/>
      <color rgb="FF31849B"/>
      <name val="Arial"/>
      <family val="2"/>
    </font>
    <font>
      <sz val="11"/>
      <color rgb="FF7030A0"/>
      <name val="Times New Roman"/>
      <family val="1"/>
    </font>
    <font>
      <sz val="11"/>
      <color rgb="FF7030A0"/>
      <name val="Calibri"/>
      <family val="2"/>
      <scheme val="minor"/>
    </font>
    <font>
      <b/>
      <sz val="11"/>
      <color rgb="FF7030A0"/>
      <name val="Calibri"/>
      <family val="2"/>
      <scheme val="minor"/>
    </font>
    <font>
      <sz val="11"/>
      <name val="Calibri"/>
      <family val="2"/>
      <scheme val="minor"/>
    </font>
    <font>
      <sz val="12"/>
      <color rgb="FF7030A0"/>
      <name val="Times New Roman"/>
      <family val="1"/>
    </font>
    <font>
      <sz val="11"/>
      <color rgb="FFFF0000"/>
      <name val="Calibri"/>
      <family val="2"/>
      <scheme val="minor"/>
    </font>
    <font>
      <sz val="11"/>
      <color rgb="FFFF0000"/>
      <name val="Times New Roman"/>
      <family val="1"/>
    </font>
    <font>
      <sz val="11"/>
      <color theme="9"/>
      <name val="Times New Roman"/>
      <family val="1"/>
    </font>
    <font>
      <b/>
      <sz val="12"/>
      <color theme="9"/>
      <name val="Times New Roman"/>
      <family val="1"/>
    </font>
    <font>
      <b/>
      <sz val="11"/>
      <name val="Calibri"/>
      <family val="2"/>
      <scheme val="minor"/>
    </font>
    <font>
      <b/>
      <sz val="11"/>
      <color rgb="FF7030A0"/>
      <name val="Times New Roman"/>
      <family val="1"/>
    </font>
    <font>
      <b/>
      <i/>
      <sz val="9"/>
      <color indexed="81"/>
      <name val="Tahoma"/>
      <family val="2"/>
    </font>
    <font>
      <i/>
      <sz val="9"/>
      <color indexed="81"/>
      <name val="Tahoma"/>
      <family val="2"/>
    </font>
    <font>
      <b/>
      <sz val="11"/>
      <color rgb="FFFF0000"/>
      <name val="Calibri"/>
      <family val="2"/>
      <scheme val="minor"/>
    </font>
    <font>
      <sz val="12"/>
      <color rgb="FFFF0000"/>
      <name val="Times New Roman"/>
      <family val="1"/>
    </font>
    <font>
      <b/>
      <sz val="11"/>
      <color rgb="FFFF0000"/>
      <name val="Times New Roman"/>
      <family val="1"/>
    </font>
    <font>
      <b/>
      <sz val="12"/>
      <color theme="1"/>
      <name val="Times New Roman"/>
      <family val="1"/>
    </font>
    <font>
      <sz val="11"/>
      <color theme="1"/>
      <name val="Calibri"/>
      <family val="2"/>
      <scheme val="minor"/>
    </font>
    <font>
      <sz val="11"/>
      <color theme="1"/>
      <name val="Times New Roman"/>
      <family val="1"/>
    </font>
    <font>
      <b/>
      <sz val="11"/>
      <color theme="1"/>
      <name val="Times New Roman"/>
      <family val="1"/>
    </font>
    <font>
      <b/>
      <sz val="12"/>
      <name val="Times New Roman"/>
      <family val="1"/>
    </font>
    <font>
      <sz val="11"/>
      <name val="Times New Roman"/>
      <family val="1"/>
    </font>
    <font>
      <b/>
      <sz val="12"/>
      <color rgb="FF000000"/>
      <name val="Times New Roman"/>
      <family val="1"/>
    </font>
    <font>
      <b/>
      <sz val="11"/>
      <color rgb="FF000000"/>
      <name val="Times New Roman"/>
      <family val="1"/>
    </font>
    <font>
      <b/>
      <sz val="18"/>
      <color theme="1"/>
      <name val="Times New Roman"/>
      <family val="1"/>
    </font>
    <font>
      <sz val="11"/>
      <name val="Calibri"/>
      <family val="2"/>
    </font>
    <font>
      <sz val="11"/>
      <color indexed="8"/>
      <name val="Calibri"/>
      <family val="2"/>
    </font>
    <font>
      <sz val="11"/>
      <color indexed="8"/>
      <name val="Arial"/>
      <family val="2"/>
    </font>
    <font>
      <sz val="10"/>
      <color indexed="8"/>
      <name val="Arial"/>
      <family val="2"/>
    </font>
    <font>
      <sz val="1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92D050"/>
        <bgColor indexed="64"/>
      </patternFill>
    </fill>
    <fill>
      <patternFill patternType="solid">
        <fgColor theme="0"/>
        <bgColor rgb="FFEBF1DE"/>
      </patternFill>
    </fill>
    <fill>
      <patternFill patternType="solid">
        <fgColor theme="0"/>
        <bgColor rgb="FF33CCCC"/>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thin">
        <color auto="1"/>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auto="1"/>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indexed="64"/>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thin">
        <color indexed="64"/>
      </right>
      <top style="thin">
        <color indexed="64"/>
      </top>
      <bottom/>
      <diagonal/>
    </border>
    <border>
      <left style="thin">
        <color auto="1"/>
      </left>
      <right style="thin">
        <color indexed="64"/>
      </right>
      <top/>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right style="thin">
        <color indexed="64"/>
      </right>
      <top style="medium">
        <color auto="1"/>
      </top>
      <bottom/>
      <diagonal/>
    </border>
    <border>
      <left/>
      <right style="medium">
        <color auto="1"/>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indexed="64"/>
      </top>
      <bottom style="thin">
        <color indexed="64"/>
      </bottom>
      <diagonal/>
    </border>
    <border>
      <left style="thin">
        <color auto="1"/>
      </left>
      <right/>
      <top style="thin">
        <color indexed="64"/>
      </top>
      <bottom style="thin">
        <color auto="1"/>
      </bottom>
      <diagonal/>
    </border>
  </borders>
  <cellStyleXfs count="23">
    <xf numFmtId="0" fontId="0" fillId="0" borderId="0"/>
    <xf numFmtId="9" fontId="4" fillId="0" borderId="0" applyFont="0" applyFill="0" applyBorder="0" applyAlignment="0" applyProtection="0"/>
    <xf numFmtId="165" fontId="4" fillId="0" borderId="0" applyFont="0" applyFill="0" applyBorder="0" applyAlignment="0" applyProtection="0"/>
    <xf numFmtId="0" fontId="16" fillId="0" borderId="0"/>
    <xf numFmtId="165" fontId="4" fillId="0" borderId="0" applyFont="0" applyFill="0" applyBorder="0" applyAlignment="0" applyProtection="0"/>
    <xf numFmtId="165" fontId="4" fillId="0" borderId="0" applyFont="0" applyFill="0" applyBorder="0" applyAlignment="0" applyProtection="0"/>
    <xf numFmtId="0" fontId="45" fillId="0" borderId="0"/>
    <xf numFmtId="0" fontId="45" fillId="0" borderId="0" applyNumberFormat="0" applyFill="0" applyBorder="0" applyAlignment="0" applyProtection="0"/>
    <xf numFmtId="0" fontId="45" fillId="0" borderId="0" applyNumberFormat="0" applyFill="0" applyBorder="0" applyProtection="0">
      <alignment horizontal="left"/>
    </xf>
    <xf numFmtId="0" fontId="45" fillId="0" borderId="0" applyNumberFormat="0" applyFill="0" applyBorder="0" applyAlignment="0" applyProtection="0"/>
    <xf numFmtId="0" fontId="44" fillId="0" borderId="0"/>
    <xf numFmtId="45" fontId="46" fillId="0" borderId="0"/>
    <xf numFmtId="0" fontId="45" fillId="0" borderId="0" applyFill="0" applyBorder="0" applyAlignment="0" applyProtection="0"/>
    <xf numFmtId="0" fontId="44" fillId="0" borderId="0"/>
    <xf numFmtId="0" fontId="16" fillId="0" borderId="0"/>
    <xf numFmtId="0" fontId="46" fillId="0" borderId="0" applyBorder="0" applyProtection="0"/>
    <xf numFmtId="0" fontId="16" fillId="0" borderId="0"/>
    <xf numFmtId="9" fontId="45" fillId="0" borderId="0" applyFill="0" applyBorder="0" applyAlignment="0" applyProtection="0"/>
    <xf numFmtId="9" fontId="16" fillId="0" borderId="0" applyFill="0" applyBorder="0" applyAlignment="0" applyProtection="0"/>
    <xf numFmtId="0" fontId="45" fillId="0" borderId="0" applyNumberFormat="0" applyFill="0" applyBorder="0" applyAlignment="0" applyProtection="0"/>
    <xf numFmtId="0" fontId="47" fillId="0" borderId="0"/>
    <xf numFmtId="0" fontId="45" fillId="0" borderId="0" applyNumberFormat="0" applyFill="0" applyBorder="0" applyProtection="0">
      <alignment horizontal="left"/>
    </xf>
    <xf numFmtId="0" fontId="45" fillId="0" borderId="0" applyNumberFormat="0" applyFill="0" applyBorder="0" applyAlignment="0" applyProtection="0"/>
  </cellStyleXfs>
  <cellXfs count="672">
    <xf numFmtId="0" fontId="0" fillId="0" borderId="0" xfId="0"/>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vertical="top"/>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Fill="1" applyBorder="1" applyProtection="1">
      <protection locked="0"/>
    </xf>
    <xf numFmtId="0" fontId="0" fillId="0" borderId="1" xfId="0" applyBorder="1" applyAlignment="1" applyProtection="1">
      <alignment horizontal="center" vertical="top"/>
      <protection locked="0"/>
    </xf>
    <xf numFmtId="0" fontId="0" fillId="0" borderId="1" xfId="0" applyFill="1" applyBorder="1" applyAlignment="1" applyProtection="1">
      <alignment horizontal="center"/>
      <protection locked="0"/>
    </xf>
    <xf numFmtId="9" fontId="0" fillId="0" borderId="1" xfId="0" applyNumberFormat="1" applyFill="1" applyBorder="1" applyAlignment="1" applyProtection="1">
      <alignment horizontal="center"/>
      <protection locked="0"/>
    </xf>
    <xf numFmtId="9" fontId="0" fillId="0" borderId="1" xfId="1" applyFont="1" applyBorder="1" applyProtection="1">
      <protection locked="0"/>
    </xf>
    <xf numFmtId="0" fontId="3" fillId="3" borderId="15" xfId="0" applyFont="1" applyFill="1" applyBorder="1" applyAlignment="1" applyProtection="1">
      <alignment horizontal="justify" vertical="center" wrapText="1"/>
      <protection hidden="1"/>
    </xf>
    <xf numFmtId="0" fontId="3" fillId="3" borderId="16" xfId="0" applyFont="1" applyFill="1" applyBorder="1" applyAlignment="1" applyProtection="1">
      <alignment horizontal="justify" vertical="center" wrapText="1"/>
      <protection hidden="1"/>
    </xf>
    <xf numFmtId="0" fontId="2" fillId="3" borderId="16" xfId="0" applyFont="1" applyFill="1" applyBorder="1" applyAlignment="1" applyProtection="1">
      <alignment horizontal="justify" vertical="center" wrapText="1"/>
      <protection hidden="1"/>
    </xf>
    <xf numFmtId="0" fontId="3" fillId="3" borderId="2" xfId="0" applyFont="1" applyFill="1" applyBorder="1" applyAlignment="1" applyProtection="1">
      <alignment horizontal="left" vertical="center" wrapText="1"/>
      <protection hidden="1"/>
    </xf>
    <xf numFmtId="0" fontId="5" fillId="3" borderId="18" xfId="0" applyFont="1" applyFill="1" applyBorder="1" applyAlignment="1" applyProtection="1">
      <alignment horizontal="justify" vertical="center" wrapText="1"/>
      <protection hidden="1"/>
    </xf>
    <xf numFmtId="0" fontId="5" fillId="3" borderId="19" xfId="0" applyFont="1" applyFill="1" applyBorder="1" applyAlignment="1" applyProtection="1">
      <alignment horizontal="justify" vertical="center" wrapText="1"/>
      <protection hidden="1"/>
    </xf>
    <xf numFmtId="0" fontId="6" fillId="3" borderId="19" xfId="0" applyFont="1" applyFill="1" applyBorder="1" applyAlignment="1" applyProtection="1">
      <alignment horizontal="justify" vertical="center" wrapText="1"/>
      <protection hidden="1"/>
    </xf>
    <xf numFmtId="0" fontId="5" fillId="3" borderId="20" xfId="0" applyFont="1" applyFill="1" applyBorder="1" applyAlignment="1" applyProtection="1">
      <alignment horizontal="left" vertical="center" wrapText="1"/>
      <protection hidden="1"/>
    </xf>
    <xf numFmtId="0" fontId="0" fillId="0" borderId="0" xfId="0" applyProtection="1">
      <protection hidden="1"/>
    </xf>
    <xf numFmtId="0" fontId="1" fillId="2" borderId="1"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0" fillId="3" borderId="1" xfId="0" applyFill="1" applyBorder="1" applyAlignment="1" applyProtection="1">
      <alignment horizontal="center" vertical="center"/>
      <protection hidden="1"/>
    </xf>
    <xf numFmtId="0" fontId="0" fillId="3" borderId="1" xfId="0" applyFill="1" applyBorder="1" applyAlignment="1" applyProtection="1">
      <alignment horizontal="center" vertical="center" wrapText="1"/>
      <protection hidden="1"/>
    </xf>
    <xf numFmtId="0" fontId="0" fillId="5" borderId="1" xfId="0" applyFill="1" applyBorder="1" applyAlignment="1" applyProtection="1">
      <alignment horizontal="center" vertical="center" wrapText="1"/>
      <protection hidden="1"/>
    </xf>
    <xf numFmtId="0" fontId="0" fillId="5" borderId="1" xfId="0" applyFill="1" applyBorder="1" applyAlignment="1" applyProtection="1">
      <alignment vertical="center" wrapText="1"/>
      <protection hidden="1"/>
    </xf>
    <xf numFmtId="10" fontId="8" fillId="0" borderId="1" xfId="0" applyNumberFormat="1" applyFont="1" applyBorder="1" applyAlignment="1" applyProtection="1">
      <alignment horizontal="center"/>
      <protection hidden="1"/>
    </xf>
    <xf numFmtId="10" fontId="8" fillId="0" borderId="1" xfId="0" applyNumberFormat="1" applyFont="1" applyBorder="1" applyAlignment="1" applyProtection="1">
      <alignment horizontal="center" vertical="center"/>
      <protection hidden="1"/>
    </xf>
    <xf numFmtId="0" fontId="0" fillId="0" borderId="1" xfId="0" applyFill="1" applyBorder="1" applyProtection="1">
      <protection hidden="1"/>
    </xf>
    <xf numFmtId="0" fontId="12" fillId="6" borderId="30" xfId="0" applyFont="1" applyFill="1" applyBorder="1" applyAlignment="1">
      <alignment horizontal="justify" vertical="center" wrapText="1"/>
    </xf>
    <xf numFmtId="0" fontId="12" fillId="6" borderId="1" xfId="0" applyFont="1" applyFill="1" applyBorder="1" applyAlignment="1">
      <alignment vertical="center" wrapText="1"/>
    </xf>
    <xf numFmtId="0" fontId="12" fillId="3" borderId="30" xfId="0" applyFont="1" applyFill="1" applyBorder="1" applyAlignment="1">
      <alignment horizontal="justify" vertical="center" wrapText="1"/>
    </xf>
    <xf numFmtId="0" fontId="12" fillId="3" borderId="1" xfId="0" applyFont="1" applyFill="1" applyBorder="1" applyAlignment="1">
      <alignment horizontal="justify" vertical="center" wrapText="1"/>
    </xf>
    <xf numFmtId="9" fontId="0" fillId="0" borderId="1" xfId="0" applyNumberFormat="1" applyBorder="1" applyAlignment="1" applyProtection="1">
      <alignment horizontal="center" vertical="center"/>
      <protection locked="0"/>
    </xf>
    <xf numFmtId="0" fontId="12" fillId="3" borderId="31" xfId="0" applyFont="1" applyFill="1" applyBorder="1" applyAlignment="1">
      <alignment vertical="center" wrapText="1"/>
    </xf>
    <xf numFmtId="0" fontId="12" fillId="3" borderId="1" xfId="0" applyFont="1" applyFill="1" applyBorder="1" applyAlignment="1">
      <alignment vertical="center" wrapText="1"/>
    </xf>
    <xf numFmtId="166" fontId="12" fillId="3" borderId="40" xfId="2" applyNumberFormat="1" applyFont="1" applyFill="1" applyBorder="1" applyAlignment="1" applyProtection="1">
      <alignment vertical="center" wrapText="1"/>
    </xf>
    <xf numFmtId="0" fontId="5" fillId="0" borderId="0" xfId="0" applyFont="1" applyProtection="1">
      <protection locked="0"/>
    </xf>
    <xf numFmtId="0" fontId="5" fillId="0" borderId="1" xfId="0" applyFont="1" applyFill="1" applyBorder="1" applyProtection="1">
      <protection locked="0"/>
    </xf>
    <xf numFmtId="0" fontId="14" fillId="3" borderId="1" xfId="0" applyFont="1" applyFill="1" applyBorder="1" applyAlignment="1">
      <alignment horizontal="left" vertical="center" wrapText="1"/>
    </xf>
    <xf numFmtId="0" fontId="15" fillId="3" borderId="1" xfId="0" applyFont="1" applyFill="1" applyBorder="1" applyAlignment="1">
      <alignment horizontal="justify" vertical="center" wrapText="1"/>
    </xf>
    <xf numFmtId="0" fontId="14" fillId="3" borderId="31" xfId="0" applyFont="1" applyFill="1" applyBorder="1" applyAlignment="1">
      <alignment vertical="center" wrapText="1"/>
    </xf>
    <xf numFmtId="166" fontId="12" fillId="3" borderId="38" xfId="2" applyNumberFormat="1" applyFont="1" applyFill="1" applyBorder="1" applyAlignment="1" applyProtection="1">
      <alignment vertical="center" wrapText="1"/>
    </xf>
    <xf numFmtId="0" fontId="5" fillId="3" borderId="1" xfId="0" applyFont="1" applyFill="1" applyBorder="1" applyAlignment="1">
      <alignment vertical="center" wrapText="1"/>
    </xf>
    <xf numFmtId="0" fontId="8" fillId="0" borderId="0" xfId="0" applyFont="1" applyProtection="1">
      <protection locked="0"/>
    </xf>
    <xf numFmtId="0" fontId="12" fillId="3" borderId="30" xfId="0" applyFont="1" applyFill="1" applyBorder="1" applyAlignment="1">
      <alignment vertical="top" wrapText="1"/>
    </xf>
    <xf numFmtId="0" fontId="14" fillId="3" borderId="44"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22" xfId="0" applyFont="1" applyFill="1" applyBorder="1" applyAlignment="1">
      <alignment horizontal="left" vertical="center" wrapText="1"/>
    </xf>
    <xf numFmtId="166" fontId="12" fillId="3" borderId="39" xfId="2" applyNumberFormat="1" applyFont="1" applyFill="1" applyBorder="1" applyAlignment="1" applyProtection="1">
      <alignment vertical="center" wrapText="1"/>
    </xf>
    <xf numFmtId="0" fontId="4" fillId="0" borderId="1" xfId="0" applyFont="1" applyBorder="1" applyProtection="1">
      <protection locked="0"/>
    </xf>
    <xf numFmtId="0" fontId="12" fillId="3" borderId="21" xfId="2" applyNumberFormat="1" applyFont="1" applyFill="1" applyBorder="1" applyAlignment="1" applyProtection="1">
      <alignment horizontal="justify" vertical="top" wrapText="1"/>
    </xf>
    <xf numFmtId="0" fontId="12" fillId="3" borderId="44" xfId="2" applyNumberFormat="1" applyFont="1" applyFill="1" applyBorder="1" applyAlignment="1" applyProtection="1">
      <alignment horizontal="justify" vertical="center" wrapText="1"/>
    </xf>
    <xf numFmtId="166" fontId="12" fillId="3" borderId="44" xfId="2" applyNumberFormat="1" applyFont="1" applyFill="1" applyBorder="1" applyAlignment="1" applyProtection="1">
      <alignment horizontal="justify" vertical="center" wrapText="1"/>
    </xf>
    <xf numFmtId="166" fontId="12" fillId="3" borderId="21" xfId="2" applyNumberFormat="1" applyFont="1" applyFill="1" applyBorder="1" applyAlignment="1" applyProtection="1">
      <alignment horizontal="left" vertical="center" wrapText="1"/>
    </xf>
    <xf numFmtId="0" fontId="5" fillId="3" borderId="21" xfId="0" applyFont="1" applyFill="1" applyBorder="1" applyAlignment="1">
      <alignment horizontal="left" wrapText="1"/>
    </xf>
    <xf numFmtId="0" fontId="1" fillId="2" borderId="1"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1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0" fillId="0" borderId="1" xfId="0" applyBorder="1" applyAlignment="1" applyProtection="1">
      <alignment horizontal="center" vertical="center"/>
      <protection locked="0"/>
    </xf>
    <xf numFmtId="0" fontId="5" fillId="3" borderId="1" xfId="0" applyFont="1" applyFill="1" applyBorder="1" applyAlignment="1">
      <alignment horizontal="center" vertical="center" wrapText="1"/>
    </xf>
    <xf numFmtId="9" fontId="0" fillId="0" borderId="0" xfId="0" applyNumberForma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center"/>
      <protection locked="0"/>
    </xf>
    <xf numFmtId="10" fontId="8" fillId="0" borderId="31" xfId="0" applyNumberFormat="1" applyFont="1" applyBorder="1" applyAlignment="1" applyProtection="1">
      <alignment horizontal="center" vertical="center"/>
      <protection hidden="1"/>
    </xf>
    <xf numFmtId="0" fontId="1" fillId="4" borderId="43" xfId="0" applyFont="1" applyFill="1" applyBorder="1" applyAlignment="1" applyProtection="1">
      <alignment horizontal="center" vertical="center" wrapText="1"/>
      <protection hidden="1"/>
    </xf>
    <xf numFmtId="0" fontId="0" fillId="0" borderId="31" xfId="0"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Fill="1" applyBorder="1" applyAlignment="1" applyProtection="1">
      <alignment horizontal="left" vertical="center"/>
      <protection hidden="1"/>
    </xf>
    <xf numFmtId="0" fontId="8" fillId="0" borderId="1"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10" fontId="8" fillId="0" borderId="43" xfId="0" applyNumberFormat="1" applyFont="1" applyBorder="1" applyAlignment="1" applyProtection="1">
      <alignment horizontal="center" vertical="center"/>
      <protection hidden="1"/>
    </xf>
    <xf numFmtId="0" fontId="0" fillId="0" borderId="31" xfId="0" applyBorder="1" applyAlignment="1" applyProtection="1">
      <alignment vertical="top"/>
      <protection locked="0"/>
    </xf>
    <xf numFmtId="9" fontId="0" fillId="0" borderId="31" xfId="0" applyNumberFormat="1" applyBorder="1" applyAlignment="1" applyProtection="1">
      <alignment horizontal="center" vertical="center"/>
      <protection locked="0"/>
    </xf>
    <xf numFmtId="0" fontId="8" fillId="0" borderId="31" xfId="0" applyFont="1" applyBorder="1" applyAlignment="1" applyProtection="1">
      <alignment horizontal="left" vertical="center"/>
      <protection locked="0"/>
    </xf>
    <xf numFmtId="0" fontId="0" fillId="0" borderId="31" xfId="0" applyFill="1" applyBorder="1" applyAlignment="1" applyProtection="1">
      <alignment horizontal="left" vertical="center"/>
      <protection hidden="1"/>
    </xf>
    <xf numFmtId="0" fontId="0" fillId="0" borderId="31" xfId="0" applyBorder="1" applyAlignment="1" applyProtection="1">
      <alignment horizontal="left" vertical="top"/>
      <protection locked="0"/>
    </xf>
    <xf numFmtId="10" fontId="8" fillId="0" borderId="42" xfId="0" applyNumberFormat="1" applyFont="1" applyBorder="1" applyAlignment="1" applyProtection="1">
      <alignment horizontal="center" vertical="center"/>
      <protection hidden="1"/>
    </xf>
    <xf numFmtId="0" fontId="5" fillId="0" borderId="1" xfId="0" applyNumberFormat="1" applyFon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0" fillId="0" borderId="31" xfId="0" applyNumberFormat="1" applyBorder="1" applyAlignment="1" applyProtection="1">
      <alignment horizontal="center" vertical="center"/>
      <protection locked="0"/>
    </xf>
    <xf numFmtId="168" fontId="0" fillId="0" borderId="1" xfId="0" applyNumberFormat="1" applyBorder="1" applyAlignment="1" applyProtection="1">
      <alignment horizontal="left" vertical="center"/>
      <protection locked="0"/>
    </xf>
    <xf numFmtId="168" fontId="0" fillId="0" borderId="31" xfId="0" applyNumberFormat="1" applyBorder="1" applyAlignment="1" applyProtection="1">
      <alignment horizontal="left" vertical="center"/>
      <protection locked="0"/>
    </xf>
    <xf numFmtId="0" fontId="12" fillId="7" borderId="1" xfId="0" applyFont="1" applyFill="1" applyBorder="1" applyAlignment="1">
      <alignment vertical="center" wrapText="1"/>
    </xf>
    <xf numFmtId="0" fontId="0" fillId="0" borderId="1" xfId="0" applyBorder="1" applyAlignment="1" applyProtection="1">
      <alignment horizontal="left" vertical="top" wrapText="1"/>
      <protection locked="0"/>
    </xf>
    <xf numFmtId="0" fontId="12" fillId="0" borderId="1" xfId="0" applyFont="1" applyFill="1" applyBorder="1" applyAlignment="1">
      <alignment vertical="center" wrapText="1"/>
    </xf>
    <xf numFmtId="0" fontId="5" fillId="0" borderId="1" xfId="0" applyNumberFormat="1" applyFont="1" applyFill="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protection locked="0"/>
    </xf>
    <xf numFmtId="0" fontId="0" fillId="0" borderId="1" xfId="0" applyNumberFormat="1" applyFill="1" applyBorder="1" applyAlignment="1" applyProtection="1">
      <alignment vertical="center"/>
      <protection locked="0"/>
    </xf>
    <xf numFmtId="0" fontId="12" fillId="0" borderId="31" xfId="0" applyFont="1" applyFill="1" applyBorder="1" applyAlignment="1">
      <alignment vertical="center" wrapText="1"/>
    </xf>
    <xf numFmtId="0" fontId="5" fillId="0" borderId="31" xfId="0" applyNumberFormat="1" applyFont="1" applyFill="1" applyBorder="1" applyAlignment="1" applyProtection="1">
      <alignment horizontal="center" vertical="center" wrapText="1"/>
      <protection locked="0"/>
    </xf>
    <xf numFmtId="166" fontId="12" fillId="3" borderId="1" xfId="2" applyNumberFormat="1" applyFont="1" applyFill="1" applyBorder="1" applyAlignment="1" applyProtection="1">
      <alignment vertical="center" wrapText="1"/>
    </xf>
    <xf numFmtId="166" fontId="12" fillId="3" borderId="1" xfId="2" applyNumberFormat="1" applyFont="1" applyFill="1" applyBorder="1" applyAlignment="1" applyProtection="1">
      <alignment horizontal="left" vertical="center" wrapText="1"/>
    </xf>
    <xf numFmtId="0" fontId="12" fillId="3" borderId="1" xfId="2" applyNumberFormat="1" applyFont="1" applyFill="1" applyBorder="1" applyAlignment="1" applyProtection="1">
      <alignment vertical="center" wrapText="1"/>
    </xf>
    <xf numFmtId="9" fontId="5" fillId="0" borderId="1"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left" vertical="top" wrapText="1"/>
      <protection locked="0"/>
    </xf>
    <xf numFmtId="0" fontId="12" fillId="3" borderId="1" xfId="2" applyNumberFormat="1" applyFont="1" applyFill="1" applyBorder="1" applyAlignment="1" applyProtection="1">
      <alignment horizontal="center" vertical="center" wrapText="1"/>
    </xf>
    <xf numFmtId="0" fontId="5" fillId="3" borderId="31" xfId="2" applyNumberFormat="1" applyFont="1" applyFill="1" applyBorder="1" applyAlignment="1" applyProtection="1">
      <alignment horizontal="center" vertical="center" wrapText="1"/>
    </xf>
    <xf numFmtId="0" fontId="12" fillId="3" borderId="1" xfId="2" applyNumberFormat="1" applyFont="1" applyFill="1" applyBorder="1" applyAlignment="1" applyProtection="1">
      <alignment horizontal="left" vertical="center" wrapText="1"/>
    </xf>
    <xf numFmtId="166" fontId="15" fillId="3" borderId="1" xfId="2" applyNumberFormat="1" applyFont="1" applyFill="1" applyBorder="1" applyAlignment="1" applyProtection="1">
      <alignment horizontal="left" vertical="center" wrapText="1"/>
    </xf>
    <xf numFmtId="0" fontId="0" fillId="0" borderId="0" xfId="0" applyBorder="1" applyProtection="1">
      <protection hidden="1"/>
    </xf>
    <xf numFmtId="0" fontId="8" fillId="0" borderId="0" xfId="0" applyFont="1" applyBorder="1" applyProtection="1">
      <protection hidden="1"/>
    </xf>
    <xf numFmtId="0" fontId="0" fillId="0" borderId="0" xfId="0" applyFill="1" applyBorder="1" applyProtection="1">
      <protection locked="0"/>
    </xf>
    <xf numFmtId="0" fontId="3" fillId="3" borderId="15" xfId="0" applyFont="1" applyFill="1" applyBorder="1" applyAlignment="1" applyProtection="1">
      <alignment horizontal="justify" vertical="center" wrapText="1"/>
      <protection locked="0"/>
    </xf>
    <xf numFmtId="0" fontId="3" fillId="3" borderId="16" xfId="0" applyFont="1" applyFill="1" applyBorder="1" applyAlignment="1" applyProtection="1">
      <alignment horizontal="justify" vertical="center" wrapText="1"/>
      <protection locked="0"/>
    </xf>
    <xf numFmtId="0" fontId="2" fillId="3" borderId="16" xfId="0" applyFont="1" applyFill="1" applyBorder="1" applyAlignment="1" applyProtection="1">
      <alignment horizontal="justify" vertical="center" wrapText="1"/>
      <protection locked="0"/>
    </xf>
    <xf numFmtId="0" fontId="3" fillId="3" borderId="2"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justify" vertical="center" wrapText="1"/>
      <protection locked="0"/>
    </xf>
    <xf numFmtId="0" fontId="6" fillId="3" borderId="19" xfId="0" applyFont="1" applyFill="1" applyBorder="1" applyAlignment="1" applyProtection="1">
      <alignment horizontal="justify" vertical="center" wrapText="1"/>
      <protection locked="0"/>
    </xf>
    <xf numFmtId="0" fontId="5" fillId="3" borderId="20" xfId="0" applyFont="1" applyFill="1" applyBorder="1" applyAlignment="1" applyProtection="1">
      <alignment horizontal="left" vertical="center" wrapText="1"/>
      <protection locked="0"/>
    </xf>
    <xf numFmtId="0" fontId="1" fillId="4" borderId="43" xfId="0" applyFont="1" applyFill="1" applyBorder="1" applyAlignment="1" applyProtection="1">
      <alignment horizontal="center" vertical="center" wrapText="1"/>
      <protection locked="0"/>
    </xf>
    <xf numFmtId="10" fontId="8" fillId="0" borderId="0" xfId="0" applyNumberFormat="1" applyFont="1" applyBorder="1" applyAlignment="1" applyProtection="1">
      <alignment horizontal="center"/>
      <protection locked="0"/>
    </xf>
    <xf numFmtId="0" fontId="0" fillId="0" borderId="0" xfId="0" applyFill="1" applyProtection="1">
      <protection locked="0"/>
    </xf>
    <xf numFmtId="0" fontId="12" fillId="3" borderId="30" xfId="0" applyFont="1" applyFill="1" applyBorder="1" applyAlignment="1">
      <alignment vertical="center" wrapText="1"/>
    </xf>
    <xf numFmtId="166" fontId="12" fillId="0" borderId="1" xfId="2" applyNumberFormat="1" applyFont="1" applyFill="1" applyBorder="1" applyAlignment="1" applyProtection="1">
      <alignment vertical="center" wrapText="1"/>
    </xf>
    <xf numFmtId="166" fontId="12" fillId="0" borderId="1" xfId="2" applyNumberFormat="1" applyFont="1" applyFill="1" applyBorder="1" applyAlignment="1" applyProtection="1">
      <alignment horizontal="justify" vertical="center" wrapText="1"/>
    </xf>
    <xf numFmtId="0" fontId="11" fillId="8" borderId="1" xfId="0" applyFont="1" applyFill="1" applyBorder="1" applyAlignment="1" applyProtection="1">
      <alignment horizontal="justify" vertical="center" wrapText="1"/>
      <protection locked="0"/>
    </xf>
    <xf numFmtId="0" fontId="11" fillId="8" borderId="32" xfId="0" applyFont="1" applyFill="1" applyBorder="1" applyAlignment="1">
      <alignment vertical="center" wrapText="1"/>
    </xf>
    <xf numFmtId="0" fontId="11" fillId="8" borderId="1" xfId="0" applyNumberFormat="1" applyFont="1" applyFill="1" applyBorder="1" applyAlignment="1">
      <alignment horizontal="justify" vertical="center" wrapText="1"/>
    </xf>
    <xf numFmtId="0" fontId="11" fillId="8" borderId="31" xfId="0" applyNumberFormat="1" applyFont="1" applyFill="1" applyBorder="1" applyAlignment="1">
      <alignment horizontal="justify" vertical="center" wrapText="1"/>
    </xf>
    <xf numFmtId="0" fontId="11" fillId="8" borderId="1" xfId="2" applyNumberFormat="1" applyFont="1" applyFill="1" applyBorder="1" applyAlignment="1" applyProtection="1">
      <alignment horizontal="justify" vertical="center" wrapText="1"/>
    </xf>
    <xf numFmtId="0" fontId="6" fillId="8" borderId="1" xfId="0" applyNumberFormat="1" applyFont="1" applyFill="1" applyBorder="1" applyAlignment="1">
      <alignment horizontal="justify" vertical="center" wrapText="1"/>
    </xf>
    <xf numFmtId="0" fontId="6" fillId="8" borderId="1" xfId="0" applyFont="1" applyFill="1" applyBorder="1" applyAlignment="1">
      <alignment vertical="center" wrapText="1"/>
    </xf>
    <xf numFmtId="0" fontId="6" fillId="8" borderId="3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horizontal="center" vertical="top" wrapText="1"/>
    </xf>
    <xf numFmtId="166" fontId="11" fillId="8" borderId="1" xfId="2" applyNumberFormat="1" applyFont="1" applyFill="1" applyBorder="1" applyAlignment="1" applyProtection="1">
      <alignment horizontal="justify" vertical="center" wrapText="1"/>
    </xf>
    <xf numFmtId="0" fontId="6" fillId="8" borderId="1" xfId="0" applyFont="1" applyFill="1" applyBorder="1" applyAlignment="1">
      <alignment horizontal="justify" vertical="center" wrapText="1"/>
    </xf>
    <xf numFmtId="0" fontId="6" fillId="8" borderId="31" xfId="0" applyFont="1" applyFill="1" applyBorder="1" applyAlignment="1">
      <alignment horizontal="justify" vertical="center" wrapText="1"/>
    </xf>
    <xf numFmtId="166" fontId="11" fillId="8" borderId="12" xfId="2" applyNumberFormat="1" applyFont="1" applyFill="1" applyBorder="1" applyAlignment="1" applyProtection="1">
      <alignment horizontal="justify" vertical="center" wrapText="1"/>
    </xf>
    <xf numFmtId="0" fontId="11" fillId="8" borderId="35" xfId="2" applyNumberFormat="1" applyFont="1" applyFill="1" applyBorder="1" applyAlignment="1" applyProtection="1">
      <alignment horizontal="justify" vertical="center" wrapText="1"/>
    </xf>
    <xf numFmtId="0" fontId="11" fillId="8" borderId="12" xfId="2" applyNumberFormat="1" applyFont="1" applyFill="1" applyBorder="1" applyAlignment="1" applyProtection="1">
      <alignment horizontal="justify" vertical="center" wrapText="1"/>
    </xf>
    <xf numFmtId="0" fontId="11" fillId="8" borderId="17" xfId="2" applyNumberFormat="1" applyFont="1" applyFill="1" applyBorder="1" applyAlignment="1" applyProtection="1">
      <alignment horizontal="justify" vertical="center" wrapText="1"/>
    </xf>
    <xf numFmtId="0" fontId="11" fillId="8" borderId="15" xfId="2" applyNumberFormat="1" applyFont="1" applyFill="1" applyBorder="1" applyAlignment="1" applyProtection="1">
      <alignment horizontal="justify" vertical="center" wrapText="1"/>
    </xf>
    <xf numFmtId="0" fontId="6" fillId="8" borderId="15" xfId="0" applyFont="1" applyFill="1" applyBorder="1" applyAlignment="1">
      <alignment horizontal="justify" vertical="center" wrapText="1"/>
    </xf>
    <xf numFmtId="0" fontId="11" fillId="8" borderId="12" xfId="0" applyFont="1" applyFill="1" applyBorder="1" applyAlignment="1">
      <alignment horizontal="justify" vertical="center" wrapText="1"/>
    </xf>
    <xf numFmtId="0" fontId="6" fillId="8" borderId="17" xfId="0" applyFont="1" applyFill="1" applyBorder="1" applyAlignment="1">
      <alignment horizontal="justify" vertical="center" wrapText="1"/>
    </xf>
    <xf numFmtId="0" fontId="6" fillId="8" borderId="12" xfId="0" applyFont="1" applyFill="1" applyBorder="1" applyAlignment="1">
      <alignment horizontal="justify" vertical="center" wrapText="1"/>
    </xf>
    <xf numFmtId="0" fontId="11" fillId="8" borderId="25" xfId="2" applyNumberFormat="1" applyFont="1" applyFill="1" applyBorder="1" applyAlignment="1" applyProtection="1">
      <alignment horizontal="center" vertical="center" wrapText="1"/>
    </xf>
    <xf numFmtId="0" fontId="6" fillId="8" borderId="12" xfId="0" applyNumberFormat="1" applyFont="1" applyFill="1" applyBorder="1" applyAlignment="1">
      <alignment horizontal="justify" vertical="center" wrapText="1"/>
    </xf>
    <xf numFmtId="0" fontId="18" fillId="0" borderId="1" xfId="0" applyFont="1" applyFill="1" applyBorder="1" applyAlignment="1">
      <alignment vertical="center" wrapText="1"/>
    </xf>
    <xf numFmtId="0" fontId="18" fillId="3" borderId="1" xfId="0" applyFont="1" applyFill="1" applyBorder="1" applyAlignment="1">
      <alignment vertical="center" wrapText="1"/>
    </xf>
    <xf numFmtId="0" fontId="18" fillId="0"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vertical="top"/>
      <protection locked="0"/>
    </xf>
    <xf numFmtId="0" fontId="19" fillId="0" borderId="1"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168" fontId="19" fillId="0" borderId="1" xfId="0" applyNumberFormat="1" applyFont="1" applyBorder="1" applyAlignment="1" applyProtection="1">
      <alignment horizontal="left" vertical="center"/>
      <protection locked="0"/>
    </xf>
    <xf numFmtId="9" fontId="19"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left" vertical="center"/>
      <protection locked="0"/>
    </xf>
    <xf numFmtId="0" fontId="19" fillId="0" borderId="1" xfId="0" applyFont="1" applyBorder="1" applyAlignment="1" applyProtection="1">
      <alignment horizontal="left" vertical="top"/>
      <protection locked="0"/>
    </xf>
    <xf numFmtId="0" fontId="19" fillId="0" borderId="1" xfId="0" applyFont="1" applyBorder="1" applyAlignment="1" applyProtection="1">
      <alignment horizontal="left" vertical="top" wrapText="1"/>
      <protection locked="0"/>
    </xf>
    <xf numFmtId="10" fontId="20" fillId="0" borderId="1" xfId="0" applyNumberFormat="1" applyFont="1" applyBorder="1" applyAlignment="1" applyProtection="1">
      <alignment horizontal="center" vertical="center"/>
      <protection hidden="1"/>
    </xf>
    <xf numFmtId="0" fontId="19" fillId="0" borderId="1" xfId="0" applyFont="1" applyFill="1" applyBorder="1" applyAlignment="1" applyProtection="1">
      <alignment horizontal="left" vertical="center"/>
      <protection hidden="1"/>
    </xf>
    <xf numFmtId="10" fontId="20" fillId="0" borderId="43" xfId="0" applyNumberFormat="1" applyFont="1" applyBorder="1" applyAlignment="1" applyProtection="1">
      <alignment horizontal="center" vertical="center"/>
      <protection hidden="1"/>
    </xf>
    <xf numFmtId="0" fontId="19" fillId="0" borderId="1" xfId="0" applyFont="1" applyBorder="1" applyAlignment="1" applyProtection="1">
      <alignment vertical="top" wrapText="1"/>
      <protection locked="0"/>
    </xf>
    <xf numFmtId="9" fontId="21" fillId="0" borderId="1" xfId="0" applyNumberFormat="1" applyFont="1" applyBorder="1" applyAlignment="1" applyProtection="1">
      <alignment horizontal="center" vertical="center"/>
      <protection locked="0"/>
    </xf>
    <xf numFmtId="0" fontId="18" fillId="0" borderId="1" xfId="0" applyFont="1" applyFill="1" applyBorder="1" applyAlignment="1" applyProtection="1">
      <alignment vertical="center" wrapText="1"/>
      <protection locked="0"/>
    </xf>
    <xf numFmtId="0" fontId="18" fillId="3" borderId="1" xfId="0" applyFont="1" applyFill="1" applyBorder="1" applyAlignment="1" applyProtection="1">
      <alignment vertical="center" wrapText="1"/>
      <protection locked="0"/>
    </xf>
    <xf numFmtId="0" fontId="19" fillId="0" borderId="1" xfId="0" applyFont="1" applyBorder="1" applyAlignment="1" applyProtection="1">
      <alignment horizontal="center" vertical="center" wrapText="1"/>
      <protection locked="0"/>
    </xf>
    <xf numFmtId="0" fontId="18" fillId="0" borderId="1" xfId="0" applyFont="1" applyFill="1" applyBorder="1" applyAlignment="1" applyProtection="1">
      <alignment wrapText="1"/>
      <protection locked="0"/>
    </xf>
    <xf numFmtId="0" fontId="19" fillId="0" borderId="1" xfId="0" applyNumberFormat="1" applyFont="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wrapText="1"/>
      <protection locked="0"/>
    </xf>
    <xf numFmtId="0" fontId="18" fillId="0" borderId="1" xfId="0" applyFont="1" applyFill="1" applyBorder="1" applyAlignment="1" applyProtection="1">
      <alignment horizontal="justify" vertical="center" wrapText="1"/>
      <protection locked="0"/>
    </xf>
    <xf numFmtId="0" fontId="19" fillId="0" borderId="1" xfId="0" applyNumberFormat="1" applyFont="1" applyFill="1" applyBorder="1" applyAlignment="1" applyProtection="1">
      <alignment horizontal="center" vertical="center"/>
      <protection locked="0"/>
    </xf>
    <xf numFmtId="0" fontId="22" fillId="3" borderId="1" xfId="0" applyFont="1" applyFill="1" applyBorder="1" applyAlignment="1" applyProtection="1">
      <alignment horizontal="left" vertical="top" wrapText="1"/>
      <protection locked="0"/>
    </xf>
    <xf numFmtId="0" fontId="19" fillId="0" borderId="1" xfId="0" applyFont="1" applyFill="1" applyBorder="1" applyProtection="1">
      <protection locked="0"/>
    </xf>
    <xf numFmtId="0" fontId="19" fillId="0" borderId="31" xfId="0" applyFont="1" applyBorder="1" applyAlignment="1" applyProtection="1">
      <alignment horizontal="center" vertical="center"/>
      <protection locked="0"/>
    </xf>
    <xf numFmtId="168" fontId="19" fillId="0" borderId="31" xfId="0" applyNumberFormat="1" applyFont="1" applyBorder="1" applyAlignment="1" applyProtection="1">
      <alignment horizontal="left" vertical="center"/>
      <protection locked="0"/>
    </xf>
    <xf numFmtId="10" fontId="20" fillId="0" borderId="31" xfId="0" applyNumberFormat="1" applyFont="1" applyBorder="1" applyAlignment="1" applyProtection="1">
      <alignment horizontal="center" vertical="center"/>
      <protection hidden="1"/>
    </xf>
    <xf numFmtId="0" fontId="19" fillId="0" borderId="31" xfId="0" applyFont="1" applyFill="1" applyBorder="1" applyAlignment="1" applyProtection="1">
      <alignment horizontal="left" vertical="center"/>
      <protection hidden="1"/>
    </xf>
    <xf numFmtId="0" fontId="19" fillId="0" borderId="31" xfId="0" applyFont="1" applyBorder="1" applyAlignment="1" applyProtection="1">
      <alignment horizontal="left" vertical="top"/>
      <protection locked="0"/>
    </xf>
    <xf numFmtId="10" fontId="20" fillId="0" borderId="42" xfId="0" applyNumberFormat="1" applyFont="1" applyBorder="1" applyAlignment="1" applyProtection="1">
      <alignment horizontal="center" vertical="center"/>
      <protection hidden="1"/>
    </xf>
    <xf numFmtId="0" fontId="19" fillId="0" borderId="1" xfId="0" applyFont="1" applyFill="1" applyBorder="1" applyAlignment="1" applyProtection="1">
      <alignment horizontal="center" vertical="center"/>
      <protection locked="0"/>
    </xf>
    <xf numFmtId="168" fontId="19" fillId="0" borderId="1" xfId="0" applyNumberFormat="1" applyFont="1" applyFill="1" applyBorder="1" applyAlignment="1" applyProtection="1">
      <alignment horizontal="left" vertical="center"/>
      <protection locked="0"/>
    </xf>
    <xf numFmtId="9" fontId="19" fillId="0" borderId="1" xfId="0" applyNumberFormat="1"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center"/>
      <protection locked="0"/>
    </xf>
    <xf numFmtId="10" fontId="20" fillId="0" borderId="1" xfId="0" applyNumberFormat="1" applyFont="1" applyFill="1" applyBorder="1" applyAlignment="1" applyProtection="1">
      <alignment horizontal="center" vertical="center"/>
      <protection hidden="1"/>
    </xf>
    <xf numFmtId="0" fontId="19" fillId="0" borderId="1" xfId="0" applyFont="1" applyFill="1" applyBorder="1" applyAlignment="1" applyProtection="1">
      <alignment horizontal="left" vertical="top"/>
      <protection locked="0"/>
    </xf>
    <xf numFmtId="10" fontId="20" fillId="0" borderId="43" xfId="0" applyNumberFormat="1" applyFont="1" applyFill="1" applyBorder="1" applyAlignment="1" applyProtection="1">
      <alignment horizontal="center" vertical="center"/>
      <protection hidden="1"/>
    </xf>
    <xf numFmtId="0" fontId="19" fillId="0" borderId="0" xfId="0" applyFont="1" applyFill="1" applyAlignment="1" applyProtection="1">
      <alignment vertical="center" wrapText="1"/>
      <protection locked="0"/>
    </xf>
    <xf numFmtId="0" fontId="18" fillId="0" borderId="1" xfId="0" applyFont="1" applyFill="1" applyBorder="1" applyAlignment="1" applyProtection="1">
      <alignment horizontal="center" vertical="center" wrapText="1"/>
      <protection locked="0"/>
    </xf>
    <xf numFmtId="0" fontId="19" fillId="0" borderId="31" xfId="0" applyFont="1" applyBorder="1" applyAlignment="1" applyProtection="1">
      <alignment vertical="top" wrapText="1"/>
      <protection locked="0"/>
    </xf>
    <xf numFmtId="0" fontId="19" fillId="0" borderId="31" xfId="0" applyNumberFormat="1" applyFont="1" applyBorder="1" applyAlignment="1" applyProtection="1">
      <alignment horizontal="center" vertical="center"/>
      <protection locked="0"/>
    </xf>
    <xf numFmtId="0" fontId="24" fillId="0" borderId="1" xfId="0" applyNumberFormat="1" applyFont="1" applyFill="1" applyBorder="1" applyAlignment="1" applyProtection="1">
      <alignment horizontal="center" vertical="center" wrapText="1"/>
      <protection locked="0"/>
    </xf>
    <xf numFmtId="0" fontId="24" fillId="3" borderId="1" xfId="0" applyFont="1" applyFill="1" applyBorder="1" applyAlignment="1">
      <alignment vertical="center" wrapText="1"/>
    </xf>
    <xf numFmtId="0" fontId="23" fillId="0" borderId="1" xfId="0" applyNumberFormat="1" applyFont="1" applyBorder="1" applyAlignment="1" applyProtection="1">
      <alignment horizontal="center" vertical="center"/>
      <protection locked="0"/>
    </xf>
    <xf numFmtId="9" fontId="23" fillId="0" borderId="1" xfId="0" applyNumberFormat="1" applyFont="1" applyBorder="1" applyAlignment="1" applyProtection="1">
      <alignment horizontal="center" vertical="center"/>
      <protection locked="0"/>
    </xf>
    <xf numFmtId="0" fontId="23" fillId="0" borderId="1"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vertical="top" wrapText="1"/>
      <protection locked="0"/>
    </xf>
    <xf numFmtId="168" fontId="23" fillId="0" borderId="1" xfId="0" applyNumberFormat="1" applyFont="1" applyBorder="1" applyAlignment="1" applyProtection="1">
      <alignment horizontal="left" vertical="center"/>
      <protection locked="0"/>
    </xf>
    <xf numFmtId="168" fontId="23" fillId="0" borderId="1" xfId="0" applyNumberFormat="1"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168" fontId="19" fillId="0" borderId="1" xfId="0" quotePrefix="1" applyNumberFormat="1" applyFont="1" applyBorder="1" applyAlignment="1" applyProtection="1">
      <alignment horizontal="left" vertical="center"/>
      <protection locked="0"/>
    </xf>
    <xf numFmtId="0" fontId="24" fillId="0" borderId="31" xfId="0" applyNumberFormat="1" applyFont="1" applyFill="1" applyBorder="1" applyAlignment="1" applyProtection="1">
      <alignment horizontal="center" vertical="center" wrapText="1"/>
      <protection locked="0"/>
    </xf>
    <xf numFmtId="9" fontId="23" fillId="0" borderId="31" xfId="0" applyNumberFormat="1" applyFont="1" applyBorder="1" applyAlignment="1" applyProtection="1">
      <alignment horizontal="center" vertical="center"/>
      <protection locked="0"/>
    </xf>
    <xf numFmtId="0" fontId="25" fillId="3" borderId="1" xfId="0" applyFont="1" applyFill="1" applyBorder="1" applyAlignment="1">
      <alignment vertical="center" wrapText="1"/>
    </xf>
    <xf numFmtId="0" fontId="12" fillId="0" borderId="1" xfId="0"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0" fillId="0" borderId="1" xfId="0" applyBorder="1" applyAlignment="1" applyProtection="1">
      <alignment vertical="top" wrapText="1"/>
      <protection locked="0"/>
    </xf>
    <xf numFmtId="0" fontId="12" fillId="3" borderId="1" xfId="0" applyFont="1" applyFill="1" applyBorder="1" applyAlignment="1">
      <alignment horizontal="left" vertical="center" wrapText="1"/>
    </xf>
    <xf numFmtId="0" fontId="21" fillId="0" borderId="1" xfId="0" applyFont="1" applyFill="1" applyBorder="1" applyAlignment="1" applyProtection="1">
      <alignment vertical="top" wrapText="1"/>
      <protection locked="0"/>
    </xf>
    <xf numFmtId="0" fontId="21" fillId="0" borderId="1" xfId="0" applyFont="1" applyFill="1" applyBorder="1" applyAlignment="1" applyProtection="1">
      <alignment horizontal="center" vertical="center"/>
      <protection locked="0"/>
    </xf>
    <xf numFmtId="0" fontId="21" fillId="0" borderId="1" xfId="0" applyFont="1" applyFill="1" applyBorder="1" applyAlignment="1" applyProtection="1">
      <alignment horizontal="left" vertical="top"/>
      <protection locked="0"/>
    </xf>
    <xf numFmtId="0" fontId="21" fillId="0" borderId="1" xfId="0" applyNumberFormat="1" applyFont="1" applyFill="1" applyBorder="1" applyAlignment="1" applyProtection="1">
      <alignment horizontal="center" vertical="center"/>
      <protection locked="0"/>
    </xf>
    <xf numFmtId="10" fontId="27" fillId="0" borderId="1" xfId="0" applyNumberFormat="1" applyFont="1" applyFill="1" applyBorder="1" applyAlignment="1" applyProtection="1">
      <alignment horizontal="center" vertical="center"/>
      <protection hidden="1"/>
    </xf>
    <xf numFmtId="0" fontId="21" fillId="0" borderId="1" xfId="0" applyFont="1" applyFill="1" applyBorder="1" applyAlignment="1" applyProtection="1">
      <alignment horizontal="left" vertical="center"/>
      <protection hidden="1"/>
    </xf>
    <xf numFmtId="10" fontId="27" fillId="0" borderId="43" xfId="0" applyNumberFormat="1" applyFont="1" applyFill="1" applyBorder="1" applyAlignment="1" applyProtection="1">
      <alignment horizontal="center" vertical="center"/>
      <protection hidden="1"/>
    </xf>
    <xf numFmtId="0" fontId="21" fillId="0" borderId="1" xfId="0" applyFont="1" applyBorder="1" applyAlignment="1" applyProtection="1">
      <alignment vertical="top"/>
      <protection locked="0"/>
    </xf>
    <xf numFmtId="0" fontId="21" fillId="0" borderId="1" xfId="0" applyNumberFormat="1" applyFont="1" applyBorder="1" applyAlignment="1" applyProtection="1">
      <alignment horizontal="center" vertical="center"/>
      <protection locked="0"/>
    </xf>
    <xf numFmtId="168" fontId="21" fillId="0" borderId="1" xfId="0" applyNumberFormat="1"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1" fillId="0" borderId="1" xfId="0" applyFont="1" applyBorder="1" applyAlignment="1" applyProtection="1">
      <alignment horizontal="left" vertical="top"/>
      <protection locked="0"/>
    </xf>
    <xf numFmtId="10" fontId="27" fillId="0" borderId="1" xfId="0" applyNumberFormat="1" applyFont="1" applyBorder="1" applyAlignment="1" applyProtection="1">
      <alignment horizontal="center" vertical="center"/>
      <protection hidden="1"/>
    </xf>
    <xf numFmtId="10" fontId="27" fillId="0" borderId="43" xfId="0" applyNumberFormat="1" applyFont="1" applyBorder="1" applyAlignment="1" applyProtection="1">
      <alignment horizontal="center" vertical="center"/>
      <protection hidden="1"/>
    </xf>
    <xf numFmtId="0" fontId="21" fillId="0" borderId="1" xfId="0" applyFont="1" applyFill="1" applyBorder="1" applyProtection="1">
      <protection locked="0"/>
    </xf>
    <xf numFmtId="0" fontId="21" fillId="0" borderId="31" xfId="0" applyFont="1" applyFill="1" applyBorder="1" applyProtection="1">
      <protection hidden="1"/>
    </xf>
    <xf numFmtId="0" fontId="12" fillId="0" borderId="31" xfId="0" applyNumberFormat="1" applyFont="1" applyFill="1" applyBorder="1" applyAlignment="1" applyProtection="1">
      <alignment horizontal="center" vertical="center" wrapText="1"/>
      <protection locked="0"/>
    </xf>
    <xf numFmtId="0" fontId="21" fillId="0" borderId="31" xfId="0" applyFont="1" applyBorder="1" applyAlignment="1" applyProtection="1">
      <alignment vertical="top"/>
      <protection locked="0"/>
    </xf>
    <xf numFmtId="0" fontId="21" fillId="0" borderId="31" xfId="0" applyNumberFormat="1"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168" fontId="21" fillId="0" borderId="31" xfId="0" applyNumberFormat="1" applyFont="1" applyBorder="1" applyAlignment="1" applyProtection="1">
      <alignment horizontal="left" vertical="center"/>
      <protection locked="0"/>
    </xf>
    <xf numFmtId="9" fontId="21" fillId="0" borderId="31" xfId="0" applyNumberFormat="1" applyFont="1" applyBorder="1" applyAlignment="1" applyProtection="1">
      <alignment horizontal="center" vertical="center"/>
      <protection locked="0"/>
    </xf>
    <xf numFmtId="0" fontId="27" fillId="0" borderId="31" xfId="0" applyFont="1" applyBorder="1" applyAlignment="1" applyProtection="1">
      <alignment horizontal="left" vertical="center"/>
      <protection locked="0"/>
    </xf>
    <xf numFmtId="0" fontId="21" fillId="0" borderId="31" xfId="0" applyFont="1" applyBorder="1" applyAlignment="1" applyProtection="1">
      <alignment horizontal="left" vertical="top"/>
      <protection locked="0"/>
    </xf>
    <xf numFmtId="10" fontId="27" fillId="0" borderId="31" xfId="0" applyNumberFormat="1" applyFont="1" applyBorder="1" applyAlignment="1" applyProtection="1">
      <alignment horizontal="center" vertical="center"/>
      <protection hidden="1"/>
    </xf>
    <xf numFmtId="0" fontId="21" fillId="0" borderId="31" xfId="0" applyFont="1" applyFill="1" applyBorder="1" applyAlignment="1" applyProtection="1">
      <alignment horizontal="left" vertical="center"/>
      <protection hidden="1"/>
    </xf>
    <xf numFmtId="10" fontId="27" fillId="0" borderId="42" xfId="0" applyNumberFormat="1" applyFont="1" applyBorder="1" applyAlignment="1" applyProtection="1">
      <alignment horizontal="center" vertical="center"/>
      <protection hidden="1"/>
    </xf>
    <xf numFmtId="0" fontId="21" fillId="0" borderId="0" xfId="0" applyFont="1" applyProtection="1">
      <protection locked="0"/>
    </xf>
    <xf numFmtId="0" fontId="19" fillId="0" borderId="1" xfId="0" applyNumberFormat="1" applyFont="1" applyFill="1" applyBorder="1" applyAlignment="1" applyProtection="1">
      <alignment horizontal="center" vertical="center" wrapText="1"/>
      <protection locked="0"/>
    </xf>
    <xf numFmtId="0" fontId="19" fillId="0" borderId="0" xfId="0" applyFont="1" applyProtection="1">
      <protection locked="0"/>
    </xf>
    <xf numFmtId="0" fontId="18" fillId="0" borderId="1" xfId="0" applyFont="1" applyFill="1" applyBorder="1" applyAlignment="1" applyProtection="1">
      <alignment vertical="top" wrapText="1"/>
      <protection locked="0"/>
    </xf>
    <xf numFmtId="0" fontId="12"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1" xfId="0" applyFont="1" applyBorder="1" applyAlignment="1" applyProtection="1">
      <alignment horizontal="left" vertical="top"/>
      <protection locked="0"/>
    </xf>
    <xf numFmtId="0" fontId="18" fillId="0" borderId="1" xfId="0" applyNumberFormat="1" applyFont="1" applyFill="1" applyBorder="1" applyAlignment="1" applyProtection="1">
      <alignment horizontal="center" vertical="top" wrapText="1"/>
      <protection locked="0"/>
    </xf>
    <xf numFmtId="0" fontId="18" fillId="0" borderId="1" xfId="0" applyFont="1" applyFill="1" applyBorder="1" applyAlignment="1" applyProtection="1">
      <alignment horizontal="center" vertical="center"/>
      <protection locked="0"/>
    </xf>
    <xf numFmtId="0" fontId="18" fillId="0" borderId="1" xfId="0" applyNumberFormat="1" applyFont="1" applyFill="1" applyBorder="1" applyAlignment="1" applyProtection="1">
      <alignment horizontal="left" vertical="center" wrapText="1"/>
      <protection locked="0"/>
    </xf>
    <xf numFmtId="9" fontId="18" fillId="0" borderId="1" xfId="0" applyNumberFormat="1" applyFont="1" applyFill="1" applyBorder="1" applyAlignment="1" applyProtection="1">
      <alignment horizontal="center" vertical="center"/>
      <protection locked="0"/>
    </xf>
    <xf numFmtId="0" fontId="28" fillId="0" borderId="1"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top"/>
      <protection locked="0"/>
    </xf>
    <xf numFmtId="0" fontId="18" fillId="0" borderId="1" xfId="0" applyNumberFormat="1" applyFont="1" applyFill="1" applyBorder="1" applyAlignment="1" applyProtection="1">
      <alignment horizontal="center" vertical="center"/>
      <protection locked="0"/>
    </xf>
    <xf numFmtId="10" fontId="8" fillId="0" borderId="1" xfId="0" applyNumberFormat="1" applyFont="1" applyFill="1" applyBorder="1" applyAlignment="1" applyProtection="1">
      <alignment horizontal="center" vertical="center"/>
      <protection hidden="1"/>
    </xf>
    <xf numFmtId="0" fontId="0" fillId="0" borderId="1" xfId="0" applyFill="1" applyBorder="1" applyAlignment="1" applyProtection="1">
      <alignment horizontal="left" vertical="top"/>
      <protection locked="0"/>
    </xf>
    <xf numFmtId="0" fontId="0" fillId="0" borderId="1" xfId="0" applyFill="1" applyBorder="1" applyAlignment="1" applyProtection="1">
      <alignment horizontal="center" vertical="center"/>
      <protection locked="0"/>
    </xf>
    <xf numFmtId="10" fontId="8" fillId="0" borderId="43" xfId="0" applyNumberFormat="1" applyFont="1" applyFill="1" applyBorder="1" applyAlignment="1" applyProtection="1">
      <alignment horizontal="center" vertical="center"/>
      <protection hidden="1"/>
    </xf>
    <xf numFmtId="9" fontId="18" fillId="0" borderId="1" xfId="0" applyNumberFormat="1" applyFont="1" applyFill="1" applyBorder="1" applyAlignment="1" applyProtection="1">
      <alignment horizontal="left" vertical="center"/>
      <protection hidden="1"/>
    </xf>
    <xf numFmtId="0" fontId="18" fillId="0" borderId="1" xfId="0" applyFont="1" applyFill="1" applyBorder="1" applyProtection="1">
      <protection locked="0"/>
    </xf>
    <xf numFmtId="0" fontId="18" fillId="0" borderId="1" xfId="0" applyFont="1" applyBorder="1" applyAlignment="1" applyProtection="1">
      <alignment vertical="center" wrapText="1"/>
      <protection locked="0"/>
    </xf>
    <xf numFmtId="0" fontId="18" fillId="0" borderId="1" xfId="0" applyFont="1" applyBorder="1" applyAlignment="1" applyProtection="1">
      <alignment horizontal="left" vertical="top" wrapText="1"/>
      <protection locked="0"/>
    </xf>
    <xf numFmtId="0" fontId="18" fillId="0" borderId="1" xfId="0" applyFont="1" applyFill="1" applyBorder="1" applyAlignment="1" applyProtection="1">
      <alignment horizontal="left" vertical="center"/>
      <protection hidden="1"/>
    </xf>
    <xf numFmtId="0" fontId="18" fillId="0" borderId="1" xfId="0" applyNumberFormat="1" applyFont="1" applyBorder="1" applyAlignment="1" applyProtection="1">
      <alignment horizontal="center" vertical="center"/>
      <protection locked="0"/>
    </xf>
    <xf numFmtId="10" fontId="28" fillId="0" borderId="43" xfId="0" applyNumberFormat="1" applyFont="1" applyBorder="1" applyAlignment="1" applyProtection="1">
      <alignment horizontal="center" vertical="center"/>
      <protection hidden="1"/>
    </xf>
    <xf numFmtId="0" fontId="5" fillId="0" borderId="1" xfId="0" applyFont="1" applyBorder="1" applyAlignment="1" applyProtection="1">
      <alignment horizontal="left" vertical="top"/>
      <protection locked="0"/>
    </xf>
    <xf numFmtId="0" fontId="18" fillId="0" borderId="1" xfId="0" applyFont="1" applyBorder="1" applyAlignment="1" applyProtection="1">
      <alignment horizontal="left" vertical="center"/>
      <protection locked="0"/>
    </xf>
    <xf numFmtId="0" fontId="18" fillId="0" borderId="1" xfId="0" applyFont="1" applyFill="1" applyBorder="1" applyAlignment="1">
      <alignment horizontal="left" wrapText="1"/>
    </xf>
    <xf numFmtId="168" fontId="0" fillId="0" borderId="1" xfId="0" applyNumberFormat="1" applyFill="1" applyBorder="1" applyAlignment="1" applyProtection="1">
      <alignment horizontal="left" vertical="center"/>
      <protection locked="0"/>
    </xf>
    <xf numFmtId="0" fontId="24" fillId="0" borderId="1" xfId="0" applyFont="1" applyFill="1" applyBorder="1" applyAlignment="1" applyProtection="1">
      <alignment vertical="center" wrapText="1"/>
      <protection locked="0"/>
    </xf>
    <xf numFmtId="168" fontId="23" fillId="0" borderId="1" xfId="0" applyNumberFormat="1"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23" fillId="0" borderId="1" xfId="0" applyFont="1" applyBorder="1" applyAlignment="1" applyProtection="1">
      <alignment horizontal="left" vertical="top" wrapText="1"/>
      <protection locked="0"/>
    </xf>
    <xf numFmtId="0" fontId="32" fillId="3" borderId="1"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center"/>
      <protection hidden="1"/>
    </xf>
    <xf numFmtId="0" fontId="23" fillId="0" borderId="1" xfId="0" applyFont="1" applyBorder="1" applyAlignment="1" applyProtection="1">
      <alignment horizontal="left" vertical="top"/>
      <protection locked="0"/>
    </xf>
    <xf numFmtId="10" fontId="31" fillId="0" borderId="43" xfId="0" applyNumberFormat="1" applyFont="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locked="0"/>
    </xf>
    <xf numFmtId="10" fontId="8" fillId="0" borderId="0"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11" fillId="8" borderId="1" xfId="2" applyNumberFormat="1" applyFont="1" applyFill="1" applyBorder="1" applyAlignment="1" applyProtection="1">
      <alignment horizontal="center" vertical="center" wrapText="1"/>
    </xf>
    <xf numFmtId="0" fontId="5" fillId="0" borderId="0" xfId="0" applyFont="1" applyAlignment="1" applyProtection="1">
      <alignment vertical="top" wrapText="1"/>
      <protection locked="0"/>
    </xf>
    <xf numFmtId="0" fontId="5" fillId="0" borderId="0" xfId="0" applyFont="1" applyFill="1" applyProtection="1">
      <protection locked="0"/>
    </xf>
    <xf numFmtId="0" fontId="5" fillId="0" borderId="0" xfId="0" applyFont="1" applyProtection="1">
      <protection hidden="1"/>
    </xf>
    <xf numFmtId="0" fontId="5" fillId="0" borderId="1" xfId="0" applyFont="1" applyFill="1" applyBorder="1" applyAlignment="1" applyProtection="1">
      <alignment horizontal="left" vertical="center"/>
      <protection hidden="1"/>
    </xf>
    <xf numFmtId="10" fontId="6" fillId="0" borderId="43" xfId="0" applyNumberFormat="1" applyFont="1" applyBorder="1" applyAlignment="1" applyProtection="1">
      <alignment horizontal="center" vertical="center"/>
      <protection hidden="1"/>
    </xf>
    <xf numFmtId="0" fontId="11" fillId="8" borderId="1" xfId="2" applyNumberFormat="1" applyFont="1" applyFill="1" applyBorder="1" applyAlignment="1" applyProtection="1">
      <alignment horizontal="center" vertical="top" wrapText="1"/>
    </xf>
    <xf numFmtId="0" fontId="6" fillId="8" borderId="1" xfId="0" applyNumberFormat="1" applyFont="1" applyFill="1" applyBorder="1" applyAlignment="1">
      <alignment horizontal="center" vertical="center" wrapText="1"/>
    </xf>
    <xf numFmtId="0" fontId="0" fillId="3" borderId="1" xfId="0"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8" fillId="3" borderId="0" xfId="0" applyFont="1" applyFill="1" applyAlignment="1" applyProtection="1">
      <alignment horizontal="justify" vertical="center" wrapText="1"/>
      <protection locked="0"/>
    </xf>
    <xf numFmtId="0" fontId="11" fillId="8" borderId="32" xfId="0" applyFont="1" applyFill="1" applyBorder="1" applyAlignment="1" applyProtection="1">
      <alignment horizontal="center" vertical="center" wrapText="1"/>
      <protection locked="0"/>
    </xf>
    <xf numFmtId="0" fontId="11" fillId="8" borderId="36"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vertical="top" wrapText="1"/>
      <protection locked="0"/>
    </xf>
    <xf numFmtId="10" fontId="28" fillId="0" borderId="1" xfId="0" applyNumberFormat="1" applyFont="1" applyFill="1" applyBorder="1" applyAlignment="1" applyProtection="1">
      <alignment horizontal="center" vertical="center"/>
      <protection hidden="1"/>
    </xf>
    <xf numFmtId="0" fontId="5" fillId="0" borderId="0" xfId="0" applyFont="1" applyFill="1" applyAlignment="1" applyProtection="1">
      <alignment horizontal="left" vertical="top" wrapText="1"/>
      <protection locked="0"/>
    </xf>
    <xf numFmtId="9" fontId="12" fillId="0" borderId="1" xfId="0" applyNumberFormat="1"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0" fontId="12" fillId="0" borderId="1" xfId="0" applyNumberFormat="1" applyFont="1" applyFill="1" applyBorder="1" applyAlignment="1" applyProtection="1">
      <alignment vertical="top" wrapText="1"/>
      <protection locked="0"/>
    </xf>
    <xf numFmtId="0" fontId="5" fillId="0" borderId="0" xfId="0" applyFont="1" applyFill="1" applyAlignment="1">
      <alignment vertical="top" wrapText="1"/>
    </xf>
    <xf numFmtId="9" fontId="0" fillId="9" borderId="1" xfId="0" applyNumberFormat="1" applyFill="1" applyBorder="1" applyAlignment="1" applyProtection="1">
      <alignment horizontal="center" vertical="center" wrapText="1"/>
      <protection hidden="1"/>
    </xf>
    <xf numFmtId="0" fontId="21" fillId="3" borderId="1" xfId="0" applyFont="1" applyFill="1" applyBorder="1" applyAlignment="1" applyProtection="1">
      <alignment horizontal="center" vertical="center" wrapText="1"/>
      <protection locked="0" hidden="1"/>
    </xf>
    <xf numFmtId="0" fontId="0" fillId="0" borderId="1" xfId="0" applyFill="1" applyBorder="1" applyAlignment="1" applyProtection="1">
      <alignment horizontal="center" vertical="center" wrapText="1"/>
      <protection locked="0" hidden="1"/>
    </xf>
    <xf numFmtId="0" fontId="0" fillId="3" borderId="1" xfId="0" applyFill="1" applyBorder="1" applyAlignment="1" applyProtection="1">
      <alignment horizontal="center" vertical="center" wrapText="1"/>
      <protection locked="0" hidden="1"/>
    </xf>
    <xf numFmtId="0" fontId="0" fillId="0" borderId="1" xfId="0" applyBorder="1" applyAlignment="1" applyProtection="1">
      <alignment vertical="center" wrapText="1"/>
      <protection locked="0"/>
    </xf>
    <xf numFmtId="9" fontId="0" fillId="10" borderId="1" xfId="0" applyNumberFormat="1" applyFill="1" applyBorder="1" applyAlignment="1" applyProtection="1">
      <alignment horizontal="center" vertical="center" wrapText="1"/>
      <protection hidden="1"/>
    </xf>
    <xf numFmtId="0" fontId="0" fillId="0" borderId="1" xfId="0" applyFill="1" applyBorder="1" applyAlignment="1" applyProtection="1">
      <alignment horizontal="center" vertical="center"/>
      <protection hidden="1"/>
    </xf>
    <xf numFmtId="0" fontId="0" fillId="3" borderId="1" xfId="0" applyFill="1" applyBorder="1" applyAlignment="1" applyProtection="1">
      <alignment horizontal="left" vertical="center" wrapText="1"/>
      <protection hidden="1"/>
    </xf>
    <xf numFmtId="10" fontId="0" fillId="0" borderId="36" xfId="0" applyNumberFormat="1" applyBorder="1" applyAlignment="1" applyProtection="1">
      <alignment horizontal="center" vertical="center"/>
      <protection locked="0"/>
    </xf>
    <xf numFmtId="10" fontId="8" fillId="9" borderId="1" xfId="0" applyNumberFormat="1" applyFont="1" applyFill="1" applyBorder="1" applyAlignment="1" applyProtection="1">
      <alignment horizontal="center" vertical="center"/>
      <protection hidden="1"/>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hidden="1"/>
    </xf>
    <xf numFmtId="0" fontId="0" fillId="9"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10" fontId="0" fillId="0" borderId="0" xfId="1" applyNumberFormat="1" applyFont="1" applyAlignment="1" applyProtection="1">
      <alignment horizontal="center" vertical="center"/>
      <protection locked="0"/>
    </xf>
    <xf numFmtId="10" fontId="8" fillId="3" borderId="1" xfId="0" applyNumberFormat="1" applyFont="1" applyFill="1" applyBorder="1" applyAlignment="1" applyProtection="1">
      <alignment horizontal="center" vertical="center"/>
      <protection hidden="1"/>
    </xf>
    <xf numFmtId="0" fontId="0" fillId="0" borderId="32" xfId="0"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3" borderId="32" xfId="0" applyFill="1" applyBorder="1" applyAlignment="1" applyProtection="1">
      <alignment horizontal="center" vertical="center" wrapText="1"/>
      <protection hidden="1"/>
    </xf>
    <xf numFmtId="9" fontId="0" fillId="9" borderId="32" xfId="0" applyNumberFormat="1"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0" fillId="0" borderId="32" xfId="0" applyBorder="1" applyProtection="1">
      <protection locked="0"/>
    </xf>
    <xf numFmtId="9" fontId="0" fillId="0" borderId="32" xfId="0" applyNumberForma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10" fontId="8" fillId="0" borderId="32" xfId="0" applyNumberFormat="1" applyFont="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32" xfId="0" applyBorder="1" applyAlignment="1" applyProtection="1">
      <alignment wrapText="1"/>
      <protection locked="0"/>
    </xf>
    <xf numFmtId="9" fontId="0" fillId="0" borderId="32" xfId="0" applyNumberFormat="1" applyFill="1" applyBorder="1" applyAlignment="1" applyProtection="1">
      <alignment horizontal="center" vertical="center"/>
      <protection locked="0"/>
    </xf>
    <xf numFmtId="0" fontId="0" fillId="0" borderId="33" xfId="0" applyFill="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3" borderId="33" xfId="0" applyFill="1" applyBorder="1" applyAlignment="1" applyProtection="1">
      <alignment horizontal="center" vertical="center" wrapText="1"/>
      <protection hidden="1"/>
    </xf>
    <xf numFmtId="0" fontId="0" fillId="0" borderId="36" xfId="0" applyFill="1" applyBorder="1" applyAlignment="1" applyProtection="1">
      <alignment horizontal="center" vertical="center"/>
      <protection locked="0"/>
    </xf>
    <xf numFmtId="9" fontId="0" fillId="0" borderId="33" xfId="0" applyNumberForma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10" fontId="8" fillId="0" borderId="36" xfId="0" applyNumberFormat="1" applyFont="1" applyBorder="1" applyAlignment="1" applyProtection="1">
      <alignment horizontal="center" vertical="center"/>
      <protection hidden="1"/>
    </xf>
    <xf numFmtId="0" fontId="19" fillId="0" borderId="10"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0" fillId="0" borderId="33" xfId="0" applyBorder="1" applyProtection="1">
      <protection locked="0"/>
    </xf>
    <xf numFmtId="10" fontId="8" fillId="0" borderId="33" xfId="0" applyNumberFormat="1" applyFont="1" applyBorder="1" applyAlignment="1" applyProtection="1">
      <alignment horizontal="center" vertical="center"/>
      <protection hidden="1"/>
    </xf>
    <xf numFmtId="0" fontId="0" fillId="0" borderId="33" xfId="0" applyFill="1" applyBorder="1" applyAlignment="1" applyProtection="1">
      <alignment horizontal="center" vertical="center"/>
      <protection hidden="1"/>
    </xf>
    <xf numFmtId="0" fontId="0" fillId="0" borderId="33" xfId="0" applyBorder="1" applyAlignment="1" applyProtection="1">
      <alignment wrapText="1"/>
      <protection locked="0"/>
    </xf>
    <xf numFmtId="0" fontId="0" fillId="0" borderId="36" xfId="0" applyBorder="1" applyAlignment="1" applyProtection="1">
      <alignment horizontal="center" vertical="center" wrapText="1"/>
      <protection locked="0"/>
    </xf>
    <xf numFmtId="0" fontId="0" fillId="3" borderId="36" xfId="0" applyFill="1" applyBorder="1" applyAlignment="1" applyProtection="1">
      <alignment horizontal="center" vertical="center" wrapText="1"/>
      <protection hidden="1"/>
    </xf>
    <xf numFmtId="0" fontId="0" fillId="0" borderId="36" xfId="0"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0" fillId="0" borderId="36" xfId="0" applyBorder="1" applyProtection="1">
      <protection locked="0"/>
    </xf>
    <xf numFmtId="9" fontId="0" fillId="0" borderId="36" xfId="0" applyNumberForma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6" xfId="0" applyFill="1" applyBorder="1" applyAlignment="1" applyProtection="1">
      <alignment horizontal="center" vertical="center"/>
      <protection hidden="1"/>
    </xf>
    <xf numFmtId="0" fontId="0" fillId="0" borderId="36" xfId="0" applyBorder="1" applyAlignment="1" applyProtection="1">
      <alignment wrapText="1"/>
      <protection locked="0"/>
    </xf>
    <xf numFmtId="9" fontId="0" fillId="0" borderId="3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wrapText="1"/>
      <protection hidden="1"/>
    </xf>
    <xf numFmtId="0" fontId="11" fillId="8" borderId="1" xfId="0" applyFont="1" applyFill="1" applyBorder="1" applyAlignment="1">
      <alignment vertical="center" wrapText="1"/>
    </xf>
    <xf numFmtId="0" fontId="35" fillId="0" borderId="0" xfId="0" applyFont="1" applyProtection="1">
      <protection locked="0"/>
    </xf>
    <xf numFmtId="0" fontId="35" fillId="0" borderId="0" xfId="0" applyFont="1" applyFill="1" applyProtection="1">
      <protection locked="0"/>
    </xf>
    <xf numFmtId="0" fontId="35" fillId="0" borderId="0" xfId="0" applyFont="1" applyProtection="1">
      <protection hidden="1"/>
    </xf>
    <xf numFmtId="0" fontId="40" fillId="4" borderId="1" xfId="0" applyFont="1" applyFill="1" applyBorder="1" applyAlignment="1" applyProtection="1">
      <alignment horizontal="center" vertical="center" wrapText="1"/>
      <protection hidden="1"/>
    </xf>
    <xf numFmtId="0" fontId="36" fillId="0" borderId="0" xfId="0" applyFont="1" applyProtection="1">
      <protection locked="0"/>
    </xf>
    <xf numFmtId="0" fontId="36" fillId="0" borderId="0" xfId="0" applyFont="1" applyAlignment="1" applyProtection="1">
      <protection locked="0"/>
    </xf>
    <xf numFmtId="9" fontId="0" fillId="10" borderId="0" xfId="0" applyNumberFormat="1" applyFill="1" applyBorder="1" applyAlignment="1" applyProtection="1">
      <alignment horizontal="center" vertical="center" wrapText="1"/>
      <protection hidden="1"/>
    </xf>
    <xf numFmtId="10" fontId="8" fillId="0" borderId="7" xfId="0" applyNumberFormat="1" applyFont="1" applyBorder="1" applyAlignment="1" applyProtection="1">
      <alignment horizontal="center" vertical="center"/>
      <protection hidden="1"/>
    </xf>
    <xf numFmtId="0" fontId="18" fillId="3" borderId="36" xfId="0" applyFont="1" applyFill="1" applyBorder="1" applyAlignment="1" applyProtection="1">
      <alignment horizontal="center" vertical="center" wrapText="1"/>
      <protection locked="0"/>
    </xf>
    <xf numFmtId="0" fontId="19" fillId="0" borderId="36" xfId="0" applyNumberFormat="1" applyFont="1" applyBorder="1" applyAlignment="1" applyProtection="1">
      <alignment horizontal="center" vertical="center"/>
      <protection locked="0"/>
    </xf>
    <xf numFmtId="0" fontId="19" fillId="0" borderId="36" xfId="0" applyFont="1" applyBorder="1" applyAlignment="1" applyProtection="1">
      <alignment vertical="top"/>
      <protection locked="0"/>
    </xf>
    <xf numFmtId="0" fontId="19" fillId="0" borderId="3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168" fontId="19" fillId="0" borderId="36" xfId="0" applyNumberFormat="1" applyFont="1" applyFill="1" applyBorder="1" applyAlignment="1" applyProtection="1">
      <alignment horizontal="left" vertical="center"/>
      <protection locked="0"/>
    </xf>
    <xf numFmtId="9" fontId="19" fillId="0" borderId="36" xfId="0" applyNumberFormat="1" applyFont="1" applyBorder="1" applyAlignment="1" applyProtection="1">
      <alignment horizontal="center" vertical="center"/>
      <protection locked="0"/>
    </xf>
    <xf numFmtId="0" fontId="20" fillId="0" borderId="36" xfId="0" applyFont="1" applyBorder="1" applyAlignment="1" applyProtection="1">
      <alignment horizontal="left" vertical="center"/>
      <protection locked="0"/>
    </xf>
    <xf numFmtId="0" fontId="19" fillId="0" borderId="36" xfId="0" applyFont="1" applyBorder="1" applyAlignment="1" applyProtection="1">
      <alignment horizontal="left" vertical="top"/>
      <protection locked="0"/>
    </xf>
    <xf numFmtId="10" fontId="8" fillId="0" borderId="36" xfId="0" applyNumberFormat="1" applyFont="1" applyFill="1" applyBorder="1" applyAlignment="1" applyProtection="1">
      <alignment horizontal="center" vertical="center"/>
      <protection hidden="1"/>
    </xf>
    <xf numFmtId="0" fontId="19" fillId="0" borderId="36" xfId="0" applyFont="1" applyFill="1" applyBorder="1" applyAlignment="1" applyProtection="1">
      <alignment horizontal="left" vertical="center"/>
      <protection hidden="1"/>
    </xf>
    <xf numFmtId="0" fontId="11" fillId="8" borderId="44" xfId="0" applyFont="1" applyFill="1" applyBorder="1" applyAlignment="1" applyProtection="1">
      <alignment horizontal="center" vertical="center" wrapText="1"/>
      <protection locked="0"/>
    </xf>
    <xf numFmtId="0" fontId="11" fillId="8" borderId="50" xfId="0" applyNumberFormat="1" applyFont="1" applyFill="1" applyBorder="1" applyAlignment="1" applyProtection="1">
      <alignment horizontal="center" vertical="center" wrapText="1"/>
      <protection locked="0"/>
    </xf>
    <xf numFmtId="0" fontId="11" fillId="8" borderId="32" xfId="0" applyNumberFormat="1" applyFont="1" applyFill="1" applyBorder="1" applyAlignment="1" applyProtection="1">
      <alignment horizontal="center" vertical="center" wrapText="1"/>
      <protection locked="0"/>
    </xf>
    <xf numFmtId="0" fontId="13" fillId="8" borderId="0" xfId="0" applyFont="1" applyFill="1" applyAlignment="1">
      <alignment horizontal="center" wrapText="1"/>
    </xf>
    <xf numFmtId="0" fontId="12" fillId="0" borderId="1" xfId="0" applyFont="1" applyFill="1" applyBorder="1" applyAlignment="1">
      <alignment vertical="top" wrapText="1"/>
    </xf>
    <xf numFmtId="1" fontId="12" fillId="0" borderId="1" xfId="0" applyNumberFormat="1" applyFont="1" applyFill="1" applyBorder="1" applyAlignment="1" applyProtection="1">
      <alignment vertical="top" wrapText="1"/>
      <protection locked="0"/>
    </xf>
    <xf numFmtId="164" fontId="12" fillId="0" borderId="1" xfId="0" applyNumberFormat="1" applyFont="1" applyFill="1" applyBorder="1" applyAlignment="1" applyProtection="1">
      <alignment vertical="top" wrapText="1"/>
      <protection locked="0"/>
    </xf>
    <xf numFmtId="0" fontId="11" fillId="0" borderId="1" xfId="0" applyFont="1" applyFill="1" applyBorder="1" applyAlignment="1" applyProtection="1">
      <alignment vertical="top" wrapText="1"/>
      <protection locked="0"/>
    </xf>
    <xf numFmtId="9" fontId="5" fillId="0" borderId="1" xfId="0" applyNumberFormat="1" applyFont="1" applyFill="1" applyBorder="1" applyAlignment="1" applyProtection="1">
      <alignment vertical="top" wrapText="1"/>
      <protection locked="0"/>
    </xf>
    <xf numFmtId="1" fontId="5" fillId="0" borderId="1" xfId="0" applyNumberFormat="1" applyFont="1" applyFill="1" applyBorder="1" applyAlignment="1" applyProtection="1">
      <alignment vertical="top" wrapText="1"/>
      <protection locked="0"/>
    </xf>
    <xf numFmtId="168" fontId="5" fillId="0" borderId="1" xfId="0" applyNumberFormat="1" applyFont="1" applyFill="1" applyBorder="1" applyAlignment="1" applyProtection="1">
      <alignment vertical="top" wrapText="1"/>
      <protection locked="0"/>
    </xf>
    <xf numFmtId="9" fontId="6" fillId="0" borderId="1" xfId="0" applyNumberFormat="1" applyFont="1" applyFill="1" applyBorder="1" applyAlignment="1" applyProtection="1">
      <alignment vertical="top" wrapText="1"/>
      <protection locked="0"/>
    </xf>
    <xf numFmtId="1" fontId="12" fillId="0" borderId="1" xfId="0" applyNumberFormat="1" applyFont="1" applyFill="1" applyBorder="1" applyAlignment="1">
      <alignment vertical="top" wrapText="1"/>
    </xf>
    <xf numFmtId="9" fontId="12" fillId="0" borderId="30" xfId="0" applyNumberFormat="1"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168" fontId="12" fillId="0" borderId="1" xfId="0" applyNumberFormat="1" applyFont="1" applyFill="1" applyBorder="1" applyAlignment="1" applyProtection="1">
      <alignment vertical="top" wrapText="1"/>
      <protection locked="0"/>
    </xf>
    <xf numFmtId="166" fontId="18" fillId="0" borderId="1" xfId="2" applyNumberFormat="1" applyFont="1" applyFill="1" applyBorder="1" applyAlignment="1" applyProtection="1">
      <alignment horizontal="center" vertical="center" wrapText="1"/>
    </xf>
    <xf numFmtId="0" fontId="18" fillId="0" borderId="1" xfId="0" applyFont="1" applyFill="1" applyBorder="1" applyAlignment="1" applyProtection="1">
      <alignment vertical="top"/>
      <protection locked="0"/>
    </xf>
    <xf numFmtId="168" fontId="18" fillId="0" borderId="1" xfId="0" applyNumberFormat="1" applyFont="1" applyFill="1" applyBorder="1" applyAlignment="1" applyProtection="1">
      <alignment horizontal="left" vertical="center"/>
      <protection locked="0"/>
    </xf>
    <xf numFmtId="0" fontId="14" fillId="0" borderId="1" xfId="0" applyFont="1" applyFill="1" applyBorder="1" applyAlignment="1">
      <alignment vertical="center" wrapText="1"/>
    </xf>
    <xf numFmtId="166" fontId="12" fillId="0" borderId="1" xfId="2" applyNumberFormat="1" applyFont="1" applyFill="1" applyBorder="1" applyAlignment="1" applyProtection="1">
      <alignment horizontal="center" vertical="center" wrapText="1"/>
    </xf>
    <xf numFmtId="166" fontId="12" fillId="0" borderId="1" xfId="2" applyNumberFormat="1" applyFont="1" applyFill="1" applyBorder="1" applyAlignment="1" applyProtection="1">
      <alignment horizontal="left" vertical="center" wrapText="1"/>
    </xf>
    <xf numFmtId="0" fontId="12" fillId="0" borderId="1" xfId="2" applyNumberFormat="1" applyFont="1" applyFill="1" applyBorder="1" applyAlignment="1" applyProtection="1">
      <alignment vertical="center" wrapText="1"/>
    </xf>
    <xf numFmtId="0" fontId="12" fillId="0" borderId="1" xfId="0" applyFont="1" applyFill="1" applyBorder="1" applyAlignment="1">
      <alignment horizontal="center" vertical="center" wrapText="1"/>
    </xf>
    <xf numFmtId="166" fontId="12" fillId="0" borderId="1" xfId="2" applyNumberFormat="1" applyFont="1" applyFill="1" applyBorder="1" applyAlignment="1" applyProtection="1">
      <alignment vertical="top" wrapText="1"/>
    </xf>
    <xf numFmtId="0" fontId="5" fillId="0" borderId="1" xfId="0" applyNumberFormat="1" applyFont="1" applyFill="1" applyBorder="1" applyAlignment="1" applyProtection="1">
      <alignment horizontal="center" vertical="center"/>
      <protection locked="0"/>
    </xf>
    <xf numFmtId="10" fontId="6" fillId="0" borderId="1" xfId="0" applyNumberFormat="1" applyFont="1" applyFill="1" applyBorder="1" applyAlignment="1" applyProtection="1">
      <alignment horizontal="center" vertical="center"/>
      <protection hidden="1"/>
    </xf>
    <xf numFmtId="0" fontId="5" fillId="0" borderId="1" xfId="0" applyFont="1" applyFill="1" applyBorder="1" applyAlignment="1" applyProtection="1">
      <alignment vertical="top"/>
      <protection locked="0"/>
    </xf>
    <xf numFmtId="0" fontId="5" fillId="0" borderId="1" xfId="0" applyFont="1" applyFill="1" applyBorder="1" applyAlignment="1" applyProtection="1">
      <alignment horizontal="center" vertical="center"/>
      <protection locked="0"/>
    </xf>
    <xf numFmtId="168" fontId="5" fillId="0" borderId="1" xfId="0" applyNumberFormat="1" applyFont="1" applyFill="1" applyBorder="1" applyAlignment="1" applyProtection="1">
      <alignment horizontal="left" vertical="center"/>
      <protection locked="0"/>
    </xf>
    <xf numFmtId="9" fontId="5"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top"/>
      <protection locked="0"/>
    </xf>
    <xf numFmtId="0" fontId="28" fillId="0" borderId="1" xfId="0" applyFont="1" applyFill="1" applyBorder="1" applyAlignment="1" applyProtection="1">
      <alignment horizontal="left" vertical="center" wrapText="1"/>
      <protection locked="0"/>
    </xf>
    <xf numFmtId="0" fontId="24" fillId="0" borderId="1" xfId="0" applyFont="1" applyFill="1" applyBorder="1" applyAlignment="1">
      <alignment vertical="center" wrapText="1"/>
    </xf>
    <xf numFmtId="0" fontId="24" fillId="0" borderId="1" xfId="0" applyNumberFormat="1"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168" fontId="24" fillId="0" borderId="1" xfId="0" applyNumberFormat="1" applyFont="1" applyFill="1" applyBorder="1" applyAlignment="1" applyProtection="1">
      <alignment horizontal="left" vertical="center"/>
      <protection locked="0"/>
    </xf>
    <xf numFmtId="9" fontId="24" fillId="0" borderId="1" xfId="0" applyNumberFormat="1" applyFont="1" applyFill="1" applyBorder="1" applyAlignment="1" applyProtection="1">
      <alignment horizontal="center" vertical="center"/>
      <protection locked="0"/>
    </xf>
    <xf numFmtId="0" fontId="19" fillId="0" borderId="1" xfId="0" applyFont="1" applyFill="1" applyBorder="1" applyAlignment="1" applyProtection="1">
      <alignment vertical="top"/>
      <protection locked="0"/>
    </xf>
    <xf numFmtId="0" fontId="19" fillId="0" borderId="1" xfId="0" applyFont="1" applyFill="1" applyBorder="1" applyAlignment="1" applyProtection="1">
      <alignment horizontal="left" vertical="top" wrapText="1"/>
      <protection locked="0"/>
    </xf>
    <xf numFmtId="0" fontId="12" fillId="0" borderId="1" xfId="0" applyFont="1" applyFill="1" applyBorder="1" applyAlignment="1">
      <alignment horizontal="left" vertical="center" wrapText="1"/>
    </xf>
    <xf numFmtId="0" fontId="0" fillId="0" borderId="1" xfId="0" applyFill="1" applyBorder="1" applyAlignment="1" applyProtection="1">
      <alignment vertical="top"/>
      <protection locked="0"/>
    </xf>
    <xf numFmtId="9" fontId="0" fillId="0" borderId="1" xfId="0" applyNumberFormat="1" applyFill="1" applyBorder="1" applyAlignment="1" applyProtection="1">
      <alignment horizontal="center" vertical="center"/>
      <protection locked="0"/>
    </xf>
    <xf numFmtId="0" fontId="8"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top" wrapText="1"/>
      <protection locked="0"/>
    </xf>
    <xf numFmtId="166" fontId="15" fillId="0" borderId="1" xfId="2" applyNumberFormat="1" applyFont="1" applyFill="1" applyBorder="1" applyAlignment="1" applyProtection="1">
      <alignment vertical="center" wrapText="1"/>
    </xf>
    <xf numFmtId="0" fontId="14" fillId="0" borderId="1" xfId="0" applyFont="1" applyFill="1" applyBorder="1" applyAlignment="1">
      <alignment horizontal="left" vertical="center" wrapText="1"/>
    </xf>
    <xf numFmtId="167" fontId="12" fillId="0" borderId="1" xfId="2" applyNumberFormat="1" applyFont="1" applyFill="1" applyBorder="1" applyAlignment="1" applyProtection="1">
      <alignment vertical="center" wrapText="1"/>
    </xf>
    <xf numFmtId="167" fontId="12" fillId="0" borderId="1" xfId="2" applyNumberFormat="1" applyFont="1" applyFill="1" applyBorder="1" applyAlignment="1" applyProtection="1">
      <alignment horizontal="right" vertical="center" wrapText="1"/>
    </xf>
    <xf numFmtId="1" fontId="21" fillId="0" borderId="1" xfId="0" applyNumberFormat="1" applyFont="1" applyFill="1" applyBorder="1" applyAlignment="1" applyProtection="1">
      <alignment vertical="top" wrapText="1"/>
      <protection locked="0"/>
    </xf>
    <xf numFmtId="168" fontId="21" fillId="0" borderId="1" xfId="0" applyNumberFormat="1" applyFont="1" applyFill="1" applyBorder="1" applyAlignment="1" applyProtection="1">
      <alignment vertical="top" wrapText="1"/>
      <protection locked="0"/>
    </xf>
    <xf numFmtId="9" fontId="21" fillId="0" borderId="1" xfId="0" applyNumberFormat="1" applyFont="1" applyFill="1" applyBorder="1" applyAlignment="1" applyProtection="1">
      <alignment vertical="top" wrapText="1"/>
      <protection locked="0"/>
    </xf>
    <xf numFmtId="0" fontId="27" fillId="0" borderId="1" xfId="0" applyFont="1" applyFill="1" applyBorder="1" applyAlignment="1" applyProtection="1">
      <alignment vertical="top" wrapText="1"/>
      <protection locked="0"/>
    </xf>
    <xf numFmtId="10" fontId="6" fillId="0" borderId="43" xfId="0" applyNumberFormat="1" applyFont="1" applyFill="1" applyBorder="1" applyAlignment="1" applyProtection="1">
      <alignment horizontal="center" vertical="center"/>
      <protection hidden="1"/>
    </xf>
    <xf numFmtId="0" fontId="5" fillId="0" borderId="1" xfId="0" applyFont="1" applyFill="1" applyBorder="1" applyAlignment="1">
      <alignment horizontal="center" vertical="center" wrapText="1"/>
    </xf>
    <xf numFmtId="1" fontId="12" fillId="0" borderId="1" xfId="2" applyNumberFormat="1" applyFont="1" applyFill="1" applyBorder="1" applyAlignment="1" applyProtection="1">
      <alignment vertical="center" wrapText="1"/>
    </xf>
    <xf numFmtId="1" fontId="12" fillId="0" borderId="1" xfId="2" applyNumberFormat="1" applyFont="1" applyFill="1" applyBorder="1" applyAlignment="1" applyProtection="1">
      <alignment horizontal="center" vertical="center" wrapText="1"/>
    </xf>
    <xf numFmtId="0" fontId="5" fillId="0" borderId="31" xfId="0" applyFont="1" applyFill="1" applyBorder="1" applyAlignment="1">
      <alignment vertical="center" wrapText="1"/>
    </xf>
    <xf numFmtId="0" fontId="14" fillId="0" borderId="31" xfId="0" applyFont="1" applyFill="1" applyBorder="1" applyAlignment="1">
      <alignment vertical="center" wrapText="1"/>
    </xf>
    <xf numFmtId="0" fontId="0" fillId="0" borderId="31" xfId="0" applyFill="1" applyBorder="1" applyAlignment="1" applyProtection="1">
      <alignment vertical="top"/>
      <protection locked="0"/>
    </xf>
    <xf numFmtId="0" fontId="0" fillId="0" borderId="31" xfId="0" applyNumberFormat="1"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168" fontId="0" fillId="0" borderId="31" xfId="0" applyNumberFormat="1" applyFill="1" applyBorder="1" applyAlignment="1" applyProtection="1">
      <alignment horizontal="left" vertical="center"/>
      <protection locked="0"/>
    </xf>
    <xf numFmtId="9" fontId="0" fillId="0" borderId="31" xfId="0" applyNumberFormat="1" applyFill="1" applyBorder="1" applyAlignment="1" applyProtection="1">
      <alignment horizontal="center" vertical="center"/>
      <protection locked="0"/>
    </xf>
    <xf numFmtId="0" fontId="8" fillId="0" borderId="31" xfId="0" applyFont="1" applyFill="1" applyBorder="1" applyAlignment="1" applyProtection="1">
      <alignment horizontal="left" vertical="center"/>
      <protection locked="0"/>
    </xf>
    <xf numFmtId="0" fontId="0" fillId="0" borderId="31" xfId="0" applyFill="1" applyBorder="1" applyAlignment="1" applyProtection="1">
      <alignment horizontal="left" vertical="top" wrapText="1"/>
      <protection locked="0"/>
    </xf>
    <xf numFmtId="0" fontId="0" fillId="0" borderId="31" xfId="0" applyFill="1" applyBorder="1" applyAlignment="1" applyProtection="1">
      <alignment horizontal="left" vertical="top"/>
      <protection locked="0"/>
    </xf>
    <xf numFmtId="0" fontId="8" fillId="0" borderId="1" xfId="0" applyFont="1" applyFill="1" applyBorder="1" applyAlignment="1" applyProtection="1">
      <alignment horizontal="left" vertical="top" wrapText="1"/>
      <protection locked="0"/>
    </xf>
    <xf numFmtId="168" fontId="5" fillId="3" borderId="1"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protection hidden="1"/>
    </xf>
    <xf numFmtId="9" fontId="5" fillId="0" borderId="1" xfId="0" applyNumberFormat="1" applyFont="1" applyFill="1" applyBorder="1" applyAlignment="1" applyProtection="1">
      <alignment horizontal="left" vertical="top"/>
      <protection locked="0"/>
    </xf>
    <xf numFmtId="10" fontId="6" fillId="0" borderId="1" xfId="0" applyNumberFormat="1" applyFont="1" applyFill="1" applyBorder="1" applyAlignment="1" applyProtection="1">
      <alignment horizontal="left" vertical="top"/>
      <protection hidden="1"/>
    </xf>
    <xf numFmtId="0" fontId="43" fillId="0" borderId="1" xfId="0" applyNumberFormat="1" applyFont="1" applyFill="1" applyBorder="1" applyAlignment="1" applyProtection="1">
      <alignment horizontal="left" vertical="top"/>
      <protection locked="0"/>
    </xf>
    <xf numFmtId="0" fontId="43" fillId="0" borderId="1" xfId="0" applyFont="1" applyFill="1" applyBorder="1" applyAlignment="1" applyProtection="1">
      <alignment horizontal="left" vertical="top"/>
      <protection locked="0"/>
    </xf>
    <xf numFmtId="9" fontId="43" fillId="0" borderId="1" xfId="0" applyNumberFormat="1" applyFont="1" applyFill="1" applyBorder="1" applyAlignment="1" applyProtection="1">
      <alignment horizontal="left" vertical="top"/>
      <protection locked="0"/>
    </xf>
    <xf numFmtId="0" fontId="43" fillId="0" borderId="1" xfId="0" applyFont="1" applyFill="1" applyBorder="1" applyAlignment="1">
      <alignment horizontal="left" vertical="top" wrapText="1"/>
    </xf>
    <xf numFmtId="0" fontId="43" fillId="0" borderId="1" xfId="0" applyNumberFormat="1" applyFont="1" applyFill="1" applyBorder="1" applyAlignment="1" applyProtection="1">
      <alignment horizontal="left" vertical="top" wrapText="1"/>
      <protection locked="0"/>
    </xf>
    <xf numFmtId="0" fontId="43" fillId="0"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center" vertical="center" wrapText="1"/>
      <protection hidden="1"/>
    </xf>
    <xf numFmtId="0" fontId="40" fillId="2" borderId="1" xfId="0" applyFont="1" applyFill="1" applyBorder="1" applyAlignment="1" applyProtection="1">
      <alignment horizontal="center" vertical="center" wrapText="1"/>
      <protection hidden="1"/>
    </xf>
    <xf numFmtId="0" fontId="41" fillId="2" borderId="1" xfId="0" applyFont="1" applyFill="1" applyBorder="1" applyAlignment="1" applyProtection="1">
      <alignment horizontal="center" vertical="center" wrapText="1"/>
      <protection hidden="1"/>
    </xf>
    <xf numFmtId="0" fontId="34" fillId="3" borderId="56" xfId="0" applyFont="1" applyFill="1" applyBorder="1" applyAlignment="1" applyProtection="1">
      <alignment horizontal="center" vertical="center" wrapText="1"/>
      <protection hidden="1"/>
    </xf>
    <xf numFmtId="0" fontId="36" fillId="3" borderId="56" xfId="0" applyFont="1" applyFill="1" applyBorder="1" applyAlignment="1" applyProtection="1">
      <alignment horizontal="justify" vertical="center" wrapText="1"/>
      <protection hidden="1"/>
    </xf>
    <xf numFmtId="0" fontId="36" fillId="3" borderId="56" xfId="0" applyFont="1" applyFill="1" applyBorder="1" applyAlignment="1" applyProtection="1">
      <alignment vertical="center" wrapText="1"/>
      <protection hidden="1"/>
    </xf>
    <xf numFmtId="0" fontId="37" fillId="3" borderId="56" xfId="0" applyFont="1" applyFill="1" applyBorder="1" applyAlignment="1" applyProtection="1">
      <alignment horizontal="justify" vertical="center" wrapText="1"/>
      <protection hidden="1"/>
    </xf>
    <xf numFmtId="0" fontId="36" fillId="3" borderId="56" xfId="0" applyFont="1" applyFill="1" applyBorder="1" applyAlignment="1" applyProtection="1">
      <alignment horizontal="left" vertical="center" wrapText="1"/>
      <protection hidden="1"/>
    </xf>
    <xf numFmtId="0" fontId="36" fillId="3" borderId="11" xfId="0" applyFont="1" applyFill="1" applyBorder="1" applyAlignment="1" applyProtection="1">
      <alignment horizontal="justify" vertical="center" wrapText="1"/>
      <protection hidden="1"/>
    </xf>
    <xf numFmtId="0" fontId="36" fillId="3" borderId="11" xfId="0" applyFont="1" applyFill="1" applyBorder="1" applyAlignment="1" applyProtection="1">
      <alignment vertical="center" wrapText="1"/>
      <protection hidden="1"/>
    </xf>
    <xf numFmtId="0" fontId="37" fillId="3" borderId="11" xfId="0" applyFont="1" applyFill="1" applyBorder="1" applyAlignment="1" applyProtection="1">
      <alignment horizontal="justify" vertical="center" wrapText="1"/>
      <protection hidden="1"/>
    </xf>
    <xf numFmtId="0" fontId="36"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justify" vertical="center" wrapText="1"/>
      <protection hidden="1"/>
    </xf>
    <xf numFmtId="0" fontId="5" fillId="3" borderId="13" xfId="0" applyFont="1" applyFill="1" applyBorder="1" applyAlignment="1" applyProtection="1">
      <alignment horizontal="justify" vertical="center" wrapText="1"/>
      <protection hidden="1"/>
    </xf>
    <xf numFmtId="0" fontId="5" fillId="3" borderId="14" xfId="0" applyFont="1" applyFill="1" applyBorder="1" applyAlignment="1" applyProtection="1">
      <alignment horizontal="justify" vertical="center" wrapText="1"/>
      <protection hidden="1"/>
    </xf>
    <xf numFmtId="0" fontId="6" fillId="3" borderId="12" xfId="0" applyFont="1" applyFill="1" applyBorder="1" applyAlignment="1" applyProtection="1">
      <alignment horizontal="justify" vertical="center" wrapText="1"/>
      <protection hidden="1"/>
    </xf>
    <xf numFmtId="0" fontId="0" fillId="3" borderId="1" xfId="0" applyFill="1" applyBorder="1" applyAlignment="1" applyProtection="1">
      <alignment horizontal="center" vertical="center" wrapText="1"/>
      <protection hidden="1"/>
    </xf>
    <xf numFmtId="0" fontId="0" fillId="3" borderId="1" xfId="0" applyFill="1" applyBorder="1" applyAlignment="1" applyProtection="1">
      <alignment horizontal="center" vertical="center"/>
      <protection hidden="1"/>
    </xf>
    <xf numFmtId="0" fontId="1" fillId="3" borderId="9" xfId="0" applyFont="1" applyFill="1" applyBorder="1" applyAlignment="1" applyProtection="1">
      <alignment horizontal="center" vertical="center" wrapText="1"/>
      <protection hidden="1"/>
    </xf>
    <xf numFmtId="0" fontId="1" fillId="3" borderId="10" xfId="0" applyFont="1" applyFill="1" applyBorder="1" applyAlignment="1" applyProtection="1">
      <alignment horizontal="center" vertical="center" wrapText="1"/>
      <protection hidden="1"/>
    </xf>
    <xf numFmtId="0" fontId="1" fillId="3" borderId="6"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1" fillId="3" borderId="7" xfId="0" applyFont="1" applyFill="1" applyBorder="1" applyAlignment="1" applyProtection="1">
      <alignment horizontal="center" vertical="center" wrapText="1"/>
      <protection hidden="1"/>
    </xf>
    <xf numFmtId="0" fontId="1" fillId="3" borderId="8"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hidden="1"/>
    </xf>
    <xf numFmtId="0" fontId="7" fillId="4" borderId="10"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13" xfId="0" applyFont="1" applyFill="1" applyBorder="1" applyAlignment="1" applyProtection="1">
      <alignment horizontal="center" vertical="center" wrapText="1"/>
      <protection hidden="1"/>
    </xf>
    <xf numFmtId="0" fontId="2" fillId="3" borderId="14"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hidden="1"/>
    </xf>
    <xf numFmtId="0" fontId="7" fillId="4" borderId="4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53" xfId="0" applyFont="1" applyFill="1" applyBorder="1" applyAlignment="1" applyProtection="1">
      <alignment horizontal="center" vertical="center" wrapText="1"/>
      <protection locked="0"/>
    </xf>
    <xf numFmtId="0" fontId="1" fillId="2" borderId="54" xfId="0" applyFont="1" applyFill="1" applyBorder="1" applyAlignment="1" applyProtection="1">
      <alignment horizontal="center" vertical="center" wrapText="1"/>
      <protection locked="0"/>
    </xf>
    <xf numFmtId="0" fontId="1" fillId="2" borderId="5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justify" vertical="center" wrapText="1"/>
      <protection locked="0"/>
    </xf>
    <xf numFmtId="0" fontId="9" fillId="3" borderId="13" xfId="0" applyFont="1" applyFill="1" applyBorder="1" applyAlignment="1" applyProtection="1">
      <alignment horizontal="justify" vertical="center" wrapText="1"/>
      <protection locked="0"/>
    </xf>
    <xf numFmtId="0" fontId="9" fillId="3" borderId="52" xfId="0" applyFont="1" applyFill="1" applyBorder="1" applyAlignment="1" applyProtection="1">
      <alignment horizontal="justify" vertical="center" wrapText="1"/>
      <protection locked="0"/>
    </xf>
    <xf numFmtId="0" fontId="1" fillId="2" borderId="22"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51"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vertical="center" wrapText="1"/>
      <protection locked="0"/>
    </xf>
    <xf numFmtId="0" fontId="1" fillId="4" borderId="33" xfId="0"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3" borderId="47" xfId="0" applyFont="1" applyFill="1" applyBorder="1" applyAlignment="1" applyProtection="1">
      <alignment horizontal="center" vertical="center" wrapText="1"/>
      <protection locked="0"/>
    </xf>
    <xf numFmtId="0" fontId="1" fillId="3" borderId="4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8" fillId="3" borderId="0" xfId="0" applyFont="1" applyFill="1" applyAlignment="1" applyProtection="1">
      <alignment horizontal="justify" vertical="center" wrapText="1"/>
      <protection locked="0"/>
    </xf>
    <xf numFmtId="0" fontId="11" fillId="8" borderId="50" xfId="0" applyFont="1" applyFill="1" applyBorder="1" applyAlignment="1" applyProtection="1">
      <alignment horizontal="center" vertical="center" wrapText="1"/>
      <protection locked="0"/>
    </xf>
    <xf numFmtId="0" fontId="11" fillId="8" borderId="44" xfId="0" applyFont="1" applyFill="1" applyBorder="1" applyAlignment="1" applyProtection="1">
      <alignment horizontal="center" vertical="center" wrapText="1"/>
      <protection locked="0"/>
    </xf>
    <xf numFmtId="0" fontId="11" fillId="8" borderId="5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justify" vertical="center" wrapText="1"/>
      <protection locked="0"/>
    </xf>
    <xf numFmtId="0" fontId="12" fillId="0" borderId="32" xfId="0" applyFont="1" applyFill="1" applyBorder="1" applyAlignment="1" applyProtection="1">
      <alignment horizontal="center" vertical="center" wrapText="1"/>
      <protection locked="0"/>
    </xf>
    <xf numFmtId="0" fontId="12" fillId="0" borderId="36" xfId="0" applyFont="1" applyFill="1" applyBorder="1" applyAlignment="1" applyProtection="1">
      <alignment horizontal="center" vertical="center" wrapText="1"/>
      <protection locked="0"/>
    </xf>
    <xf numFmtId="0" fontId="11" fillId="8" borderId="32" xfId="0" applyFont="1" applyFill="1" applyBorder="1" applyAlignment="1" applyProtection="1">
      <alignment horizontal="center" vertical="center" wrapText="1"/>
      <protection locked="0"/>
    </xf>
    <xf numFmtId="0" fontId="11" fillId="8" borderId="36"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7" fillId="4" borderId="29"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4" borderId="41" xfId="0" applyFont="1" applyFill="1" applyBorder="1" applyAlignment="1" applyProtection="1">
      <alignment horizontal="center" vertical="center"/>
      <protection hidden="1"/>
    </xf>
    <xf numFmtId="0" fontId="7" fillId="4" borderId="43" xfId="0" applyFont="1" applyFill="1" applyBorder="1" applyAlignment="1" applyProtection="1">
      <alignment horizontal="center" vertical="center"/>
      <protection hidden="1"/>
    </xf>
    <xf numFmtId="0" fontId="1" fillId="2" borderId="29" xfId="0" applyFont="1" applyFill="1" applyBorder="1" applyAlignment="1" applyProtection="1">
      <alignment horizontal="center" vertical="center" wrapText="1"/>
      <protection hidden="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11" fillId="8" borderId="40" xfId="0" applyFont="1" applyFill="1" applyBorder="1" applyAlignment="1">
      <alignment horizontal="center" vertical="center" wrapText="1"/>
    </xf>
    <xf numFmtId="0" fontId="33" fillId="8" borderId="40"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 fillId="2" borderId="38" xfId="0" applyFont="1" applyFill="1" applyBorder="1" applyAlignment="1" applyProtection="1">
      <alignment horizontal="center" vertical="center" wrapText="1"/>
      <protection hidden="1"/>
    </xf>
    <xf numFmtId="0" fontId="1" fillId="2" borderId="40" xfId="0" applyFont="1" applyFill="1" applyBorder="1" applyAlignment="1" applyProtection="1">
      <alignment horizontal="center" vertical="center" wrapText="1"/>
      <protection hidden="1"/>
    </xf>
    <xf numFmtId="0" fontId="2" fillId="2" borderId="29" xfId="0" applyFont="1" applyFill="1" applyBorder="1" applyAlignment="1" applyProtection="1">
      <alignment horizontal="center" vertical="center" wrapText="1"/>
      <protection hidden="1"/>
    </xf>
    <xf numFmtId="0" fontId="1" fillId="4" borderId="29" xfId="0" applyFont="1" applyFill="1" applyBorder="1" applyAlignment="1" applyProtection="1">
      <alignment horizontal="center" vertical="center" wrapText="1"/>
      <protection hidden="1"/>
    </xf>
    <xf numFmtId="0" fontId="18" fillId="0" borderId="32"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6" fillId="8" borderId="40" xfId="0" applyNumberFormat="1" applyFont="1" applyFill="1" applyBorder="1" applyAlignment="1">
      <alignment horizontal="justify" vertical="center" wrapText="1"/>
    </xf>
    <xf numFmtId="0" fontId="6" fillId="8" borderId="39" xfId="0" applyNumberFormat="1" applyFont="1" applyFill="1" applyBorder="1" applyAlignment="1">
      <alignment horizontal="justify" vertical="center" wrapText="1"/>
    </xf>
    <xf numFmtId="0" fontId="11" fillId="8" borderId="1" xfId="0" applyNumberFormat="1"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8" borderId="48"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11" fillId="8" borderId="1" xfId="2" applyNumberFormat="1"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8" borderId="40" xfId="0" applyFont="1" applyFill="1" applyBorder="1" applyAlignment="1">
      <alignment horizontal="center" vertical="center" wrapText="1"/>
    </xf>
    <xf numFmtId="0" fontId="6" fillId="8" borderId="3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8" borderId="40" xfId="0" applyNumberFormat="1" applyFont="1" applyFill="1" applyBorder="1" applyAlignment="1">
      <alignment horizontal="center" vertical="center" wrapText="1"/>
    </xf>
    <xf numFmtId="166" fontId="12" fillId="0" borderId="1" xfId="2" applyNumberFormat="1" applyFont="1" applyFill="1" applyBorder="1" applyAlignment="1" applyProtection="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1" fillId="8" borderId="31" xfId="2" applyNumberFormat="1" applyFont="1" applyFill="1" applyBorder="1" applyAlignment="1" applyProtection="1">
      <alignment horizontal="center" vertical="center" wrapText="1"/>
    </xf>
    <xf numFmtId="0" fontId="6" fillId="8" borderId="40"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6" fillId="8" borderId="40" xfId="0" applyFont="1" applyFill="1" applyBorder="1" applyAlignment="1">
      <alignment horizontal="justify" vertical="center" wrapText="1"/>
    </xf>
    <xf numFmtId="0" fontId="0" fillId="8" borderId="40" xfId="0" applyFill="1" applyBorder="1" applyAlignment="1">
      <alignment horizontal="justify" vertical="center" wrapText="1"/>
    </xf>
    <xf numFmtId="166" fontId="12" fillId="3" borderId="1" xfId="2" applyNumberFormat="1" applyFont="1" applyFill="1" applyBorder="1" applyAlignment="1" applyProtection="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42" fillId="4" borderId="1" xfId="0" applyFont="1" applyFill="1" applyBorder="1" applyAlignment="1" applyProtection="1">
      <alignment horizontal="center" vertical="center"/>
      <protection hidden="1"/>
    </xf>
    <xf numFmtId="0" fontId="34" fillId="3" borderId="1" xfId="0" applyFont="1" applyFill="1" applyBorder="1" applyAlignment="1" applyProtection="1">
      <alignment horizontal="center" vertical="center" wrapText="1"/>
      <protection hidden="1"/>
    </xf>
    <xf numFmtId="0" fontId="41" fillId="2" borderId="1" xfId="0" applyFont="1" applyFill="1" applyBorder="1" applyAlignment="1" applyProtection="1">
      <alignment horizontal="center" vertical="center" wrapText="1"/>
      <protection hidden="1"/>
    </xf>
    <xf numFmtId="0" fontId="40" fillId="2" borderId="1" xfId="0" applyFont="1" applyFill="1" applyBorder="1" applyAlignment="1" applyProtection="1">
      <alignment horizontal="center" vertical="center" wrapText="1"/>
      <protection hidden="1"/>
    </xf>
    <xf numFmtId="0" fontId="39" fillId="0" borderId="1" xfId="0" applyFont="1" applyBorder="1" applyAlignment="1">
      <alignment horizontal="justify" vertical="center" wrapText="1"/>
    </xf>
    <xf numFmtId="0" fontId="34" fillId="3" borderId="32" xfId="0" applyFont="1" applyFill="1" applyBorder="1" applyAlignment="1" applyProtection="1">
      <alignment horizontal="center" vertical="center" wrapText="1"/>
      <protection hidden="1"/>
    </xf>
    <xf numFmtId="0" fontId="37" fillId="3" borderId="33" xfId="0" applyFont="1" applyFill="1" applyBorder="1" applyAlignment="1" applyProtection="1">
      <alignment horizontal="center" vertical="center" wrapText="1"/>
      <protection hidden="1"/>
    </xf>
    <xf numFmtId="0" fontId="38" fillId="0" borderId="57"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36" fillId="0" borderId="1" xfId="0" applyFont="1" applyBorder="1" applyAlignment="1">
      <alignment horizontal="left" vertical="center" wrapText="1"/>
    </xf>
    <xf numFmtId="0" fontId="37" fillId="2" borderId="1" xfId="0" applyFont="1" applyFill="1" applyBorder="1" applyAlignment="1" applyProtection="1">
      <alignment horizontal="center" vertical="center" wrapText="1"/>
      <protection hidden="1"/>
    </xf>
    <xf numFmtId="0" fontId="41" fillId="4" borderId="1" xfId="0" applyFont="1" applyFill="1" applyBorder="1" applyAlignment="1" applyProtection="1">
      <alignment horizontal="center" vertical="center" wrapText="1"/>
      <protection hidden="1"/>
    </xf>
    <xf numFmtId="0" fontId="41" fillId="3" borderId="1" xfId="0" applyFont="1" applyFill="1" applyBorder="1" applyAlignment="1" applyProtection="1">
      <alignment horizontal="center" vertical="center" wrapText="1"/>
      <protection hidden="1"/>
    </xf>
    <xf numFmtId="0" fontId="6" fillId="8" borderId="26" xfId="0" applyFont="1" applyFill="1" applyBorder="1" applyAlignment="1">
      <alignment horizontal="justify" vertical="center" wrapText="1"/>
    </xf>
    <xf numFmtId="0" fontId="6" fillId="8" borderId="27" xfId="0" applyFont="1" applyFill="1" applyBorder="1" applyAlignment="1">
      <alignment horizontal="justify" vertical="center" wrapText="1"/>
    </xf>
    <xf numFmtId="0" fontId="6" fillId="8" borderId="28" xfId="0" applyFont="1" applyFill="1" applyBorder="1" applyAlignment="1">
      <alignment horizontal="justify" vertical="center" wrapText="1"/>
    </xf>
    <xf numFmtId="0" fontId="6" fillId="8" borderId="17" xfId="0" applyFont="1" applyFill="1" applyBorder="1" applyAlignment="1">
      <alignment horizontal="justify" vertical="center" wrapText="1"/>
    </xf>
    <xf numFmtId="0" fontId="11" fillId="8" borderId="15" xfId="2" applyNumberFormat="1" applyFont="1" applyFill="1" applyBorder="1" applyAlignment="1" applyProtection="1">
      <alignment horizontal="center" vertical="center" wrapText="1"/>
    </xf>
    <xf numFmtId="0" fontId="11" fillId="8" borderId="17" xfId="2" applyNumberFormat="1" applyFont="1" applyFill="1" applyBorder="1" applyAlignment="1" applyProtection="1">
      <alignment horizontal="center" vertical="center" wrapText="1"/>
    </xf>
    <xf numFmtId="0" fontId="6" fillId="8" borderId="26"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7" fillId="4" borderId="47" xfId="0" applyFont="1" applyFill="1" applyBorder="1" applyAlignment="1" applyProtection="1">
      <alignment horizontal="center" vertical="center"/>
      <protection hidden="1"/>
    </xf>
    <xf numFmtId="0" fontId="7" fillId="4" borderId="2" xfId="0" applyFont="1" applyFill="1" applyBorder="1" applyAlignment="1" applyProtection="1">
      <alignment horizontal="center" vertical="center"/>
      <protection hidden="1"/>
    </xf>
    <xf numFmtId="0" fontId="7" fillId="4" borderId="3" xfId="0" applyFont="1" applyFill="1" applyBorder="1" applyAlignment="1" applyProtection="1">
      <alignment horizontal="center" vertical="center"/>
      <protection hidden="1"/>
    </xf>
    <xf numFmtId="0" fontId="7" fillId="4" borderId="46" xfId="0" applyFont="1" applyFill="1" applyBorder="1" applyAlignment="1" applyProtection="1">
      <alignment horizontal="center" vertical="center"/>
      <protection hidden="1"/>
    </xf>
    <xf numFmtId="0" fontId="1" fillId="3" borderId="47" xfId="0" applyFont="1" applyFill="1" applyBorder="1" applyAlignment="1" applyProtection="1">
      <alignment horizontal="center" vertical="center" wrapText="1"/>
      <protection hidden="1"/>
    </xf>
    <xf numFmtId="0" fontId="1" fillId="3" borderId="45" xfId="0" applyFont="1" applyFill="1" applyBorder="1" applyAlignment="1" applyProtection="1">
      <alignment horizontal="center" vertical="center" wrapText="1"/>
      <protection hidden="1"/>
    </xf>
    <xf numFmtId="0" fontId="7" fillId="4" borderId="16" xfId="0" applyFont="1" applyFill="1" applyBorder="1" applyAlignment="1" applyProtection="1">
      <alignment horizontal="center" vertical="center"/>
      <protection hidden="1"/>
    </xf>
    <xf numFmtId="0" fontId="7" fillId="4" borderId="45" xfId="0" applyFont="1" applyFill="1" applyBorder="1" applyAlignment="1" applyProtection="1">
      <alignment horizontal="center" vertical="center"/>
      <protection hidden="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 xfId="0" applyFont="1" applyBorder="1" applyAlignment="1">
      <alignment horizontal="lef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6"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168" fontId="5" fillId="0" borderId="1" xfId="0" applyNumberFormat="1" applyFont="1" applyFill="1" applyBorder="1" applyAlignment="1" applyProtection="1">
      <alignment horizontal="left" vertical="top" wrapText="1"/>
      <protection locked="0"/>
    </xf>
    <xf numFmtId="0" fontId="6" fillId="0" borderId="40" xfId="0" applyFont="1" applyFill="1" applyBorder="1" applyAlignment="1">
      <alignment horizontal="left" vertical="top" wrapText="1"/>
    </xf>
    <xf numFmtId="0" fontId="4" fillId="0" borderId="0" xfId="0" applyFont="1" applyFill="1" applyProtection="1">
      <protection locked="0"/>
    </xf>
  </cellXfs>
  <cellStyles count="23">
    <cellStyle name="Campo de la tabla dinámica" xfId="7"/>
    <cellStyle name="Categoría de la tabla dinámica" xfId="8"/>
    <cellStyle name="Esquina de la tabla dinámica" xfId="9"/>
    <cellStyle name="Excel Built-in Normal" xfId="10"/>
    <cellStyle name="Excel_BuiltIn_Comma 1" xfId="11"/>
    <cellStyle name="Millares" xfId="2" builtinId="3"/>
    <cellStyle name="Millares 2" xfId="12"/>
    <cellStyle name="Millares 3" xfId="5"/>
    <cellStyle name="Millares 4" xfId="4"/>
    <cellStyle name="Normal" xfId="0" builtinId="0"/>
    <cellStyle name="Normal 2" xfId="13"/>
    <cellStyle name="Normal 3" xfId="3"/>
    <cellStyle name="Normal 3 2" xfId="14"/>
    <cellStyle name="Normal 4" xfId="6"/>
    <cellStyle name="Normal 5" xfId="15"/>
    <cellStyle name="Normal 9" xfId="16"/>
    <cellStyle name="Porcentaje" xfId="1" builtinId="5"/>
    <cellStyle name="Porcentaje 2" xfId="17"/>
    <cellStyle name="Porcentaje 3 2" xfId="18"/>
    <cellStyle name="Resultado de la tabla dinámica" xfId="19"/>
    <cellStyle name="TableStyleLight1" xfId="20"/>
    <cellStyle name="Título de la tabla dinámica" xfId="21"/>
    <cellStyle name="Valor de la tabla dinámica" xfId="22"/>
  </cellStyles>
  <dxfs count="144">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ont>
        <b/>
        <i val="0"/>
        <color theme="9" tint="-0.499984740745262"/>
      </font>
      <fill>
        <patternFill>
          <bgColor theme="9" tint="0.79998168889431442"/>
        </patternFill>
      </fill>
    </dxf>
    <dxf>
      <font>
        <b/>
        <i val="0"/>
        <color rgb="FFFF0000"/>
      </font>
      <fill>
        <patternFill patternType="none">
          <bgColor auto="1"/>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s>
  <tableStyles count="0" defaultTableStyle="TableStyleMedium2" defaultPivotStyle="PivotStyleLight16"/>
  <colors>
    <mruColors>
      <color rgb="FFFFCCFF"/>
      <color rgb="FFFBA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231" Type="http://schemas.openxmlformats.org/officeDocument/2006/relationships/revisionLog" Target="revisionLog10.xml"/><Relationship Id="rId252" Type="http://schemas.openxmlformats.org/officeDocument/2006/relationships/revisionLog" Target="revisionLog45.xml"/><Relationship Id="rId273" Type="http://schemas.openxmlformats.org/officeDocument/2006/relationships/revisionLog" Target="revisionLog66.xml"/><Relationship Id="rId226" Type="http://schemas.openxmlformats.org/officeDocument/2006/relationships/revisionLog" Target="revisionLog5.xml"/><Relationship Id="rId247" Type="http://schemas.openxmlformats.org/officeDocument/2006/relationships/revisionLog" Target="revisionLog40.xml"/><Relationship Id="rId221" Type="http://schemas.openxmlformats.org/officeDocument/2006/relationships/revisionLog" Target="revisionLog29.xml"/><Relationship Id="rId242" Type="http://schemas.openxmlformats.org/officeDocument/2006/relationships/revisionLog" Target="revisionLog35.xml"/><Relationship Id="rId263" Type="http://schemas.openxmlformats.org/officeDocument/2006/relationships/revisionLog" Target="revisionLog56.xml"/><Relationship Id="rId268" Type="http://schemas.openxmlformats.org/officeDocument/2006/relationships/revisionLog" Target="revisionLog61.xml"/><Relationship Id="rId284" Type="http://schemas.openxmlformats.org/officeDocument/2006/relationships/revisionLog" Target="revisionLog77.xml"/><Relationship Id="rId216" Type="http://schemas.openxmlformats.org/officeDocument/2006/relationships/revisionLog" Target="revisionLog24.xml"/><Relationship Id="rId208" Type="http://schemas.openxmlformats.org/officeDocument/2006/relationships/revisionLog" Target="revisionLog16.xml"/><Relationship Id="rId229" Type="http://schemas.openxmlformats.org/officeDocument/2006/relationships/revisionLog" Target="revisionLog8.xml"/><Relationship Id="rId237" Type="http://schemas.openxmlformats.org/officeDocument/2006/relationships/revisionLog" Target="revisionLog30.xml"/><Relationship Id="rId211" Type="http://schemas.openxmlformats.org/officeDocument/2006/relationships/revisionLog" Target="revisionLog19.xml"/><Relationship Id="rId224" Type="http://schemas.openxmlformats.org/officeDocument/2006/relationships/revisionLog" Target="revisionLog3.xml"/><Relationship Id="rId232" Type="http://schemas.openxmlformats.org/officeDocument/2006/relationships/revisionLog" Target="revisionLog11.xml"/><Relationship Id="rId240" Type="http://schemas.openxmlformats.org/officeDocument/2006/relationships/revisionLog" Target="revisionLog33.xml"/><Relationship Id="rId245" Type="http://schemas.openxmlformats.org/officeDocument/2006/relationships/revisionLog" Target="revisionLog38.xml"/><Relationship Id="rId253" Type="http://schemas.openxmlformats.org/officeDocument/2006/relationships/revisionLog" Target="revisionLog46.xml"/><Relationship Id="rId258" Type="http://schemas.openxmlformats.org/officeDocument/2006/relationships/revisionLog" Target="revisionLog51.xml"/><Relationship Id="rId261" Type="http://schemas.openxmlformats.org/officeDocument/2006/relationships/revisionLog" Target="revisionLog54.xml"/><Relationship Id="rId266" Type="http://schemas.openxmlformats.org/officeDocument/2006/relationships/revisionLog" Target="revisionLog59.xml"/><Relationship Id="rId274" Type="http://schemas.openxmlformats.org/officeDocument/2006/relationships/revisionLog" Target="revisionLog67.xml"/><Relationship Id="rId279" Type="http://schemas.openxmlformats.org/officeDocument/2006/relationships/revisionLog" Target="revisionLog72.xml"/><Relationship Id="rId287" Type="http://schemas.openxmlformats.org/officeDocument/2006/relationships/revisionLog" Target="revisionLog80.xml"/><Relationship Id="rId282" Type="http://schemas.openxmlformats.org/officeDocument/2006/relationships/revisionLog" Target="revisionLog75.xml"/><Relationship Id="rId219" Type="http://schemas.openxmlformats.org/officeDocument/2006/relationships/revisionLog" Target="revisionLog27.xml"/><Relationship Id="rId227" Type="http://schemas.openxmlformats.org/officeDocument/2006/relationships/revisionLog" Target="revisionLog6.xml"/><Relationship Id="rId214" Type="http://schemas.openxmlformats.org/officeDocument/2006/relationships/revisionLog" Target="revisionLog22.xml"/><Relationship Id="rId222" Type="http://schemas.openxmlformats.org/officeDocument/2006/relationships/revisionLog" Target="revisionLog1.xml"/><Relationship Id="rId230" Type="http://schemas.openxmlformats.org/officeDocument/2006/relationships/revisionLog" Target="revisionLog9.xml"/><Relationship Id="rId235" Type="http://schemas.openxmlformats.org/officeDocument/2006/relationships/revisionLog" Target="revisionLog14.xml"/><Relationship Id="rId243" Type="http://schemas.openxmlformats.org/officeDocument/2006/relationships/revisionLog" Target="revisionLog36.xml"/><Relationship Id="rId248" Type="http://schemas.openxmlformats.org/officeDocument/2006/relationships/revisionLog" Target="revisionLog41.xml"/><Relationship Id="rId251" Type="http://schemas.openxmlformats.org/officeDocument/2006/relationships/revisionLog" Target="revisionLog44.xml"/><Relationship Id="rId256" Type="http://schemas.openxmlformats.org/officeDocument/2006/relationships/revisionLog" Target="revisionLog49.xml"/><Relationship Id="rId264" Type="http://schemas.openxmlformats.org/officeDocument/2006/relationships/revisionLog" Target="revisionLog57.xml"/><Relationship Id="rId269" Type="http://schemas.openxmlformats.org/officeDocument/2006/relationships/revisionLog" Target="revisionLog62.xml"/><Relationship Id="rId277" Type="http://schemas.openxmlformats.org/officeDocument/2006/relationships/revisionLog" Target="revisionLog70.xml"/><Relationship Id="rId285" Type="http://schemas.openxmlformats.org/officeDocument/2006/relationships/revisionLog" Target="revisionLog78.xml"/><Relationship Id="rId272" Type="http://schemas.openxmlformats.org/officeDocument/2006/relationships/revisionLog" Target="revisionLog65.xml"/><Relationship Id="rId280" Type="http://schemas.openxmlformats.org/officeDocument/2006/relationships/revisionLog" Target="revisionLog73.xml"/><Relationship Id="rId209" Type="http://schemas.openxmlformats.org/officeDocument/2006/relationships/revisionLog" Target="revisionLog17.xml"/><Relationship Id="rId217" Type="http://schemas.openxmlformats.org/officeDocument/2006/relationships/revisionLog" Target="revisionLog25.xml"/><Relationship Id="rId220" Type="http://schemas.openxmlformats.org/officeDocument/2006/relationships/revisionLog" Target="revisionLog28.xml"/><Relationship Id="rId212" Type="http://schemas.openxmlformats.org/officeDocument/2006/relationships/revisionLog" Target="revisionLog20.xml"/><Relationship Id="rId225" Type="http://schemas.openxmlformats.org/officeDocument/2006/relationships/revisionLog" Target="revisionLog4.xml"/><Relationship Id="rId233" Type="http://schemas.openxmlformats.org/officeDocument/2006/relationships/revisionLog" Target="revisionLog12.xml"/><Relationship Id="rId238" Type="http://schemas.openxmlformats.org/officeDocument/2006/relationships/revisionLog" Target="revisionLog31.xml"/><Relationship Id="rId241" Type="http://schemas.openxmlformats.org/officeDocument/2006/relationships/revisionLog" Target="revisionLog34.xml"/><Relationship Id="rId246" Type="http://schemas.openxmlformats.org/officeDocument/2006/relationships/revisionLog" Target="revisionLog39.xml"/><Relationship Id="rId254" Type="http://schemas.openxmlformats.org/officeDocument/2006/relationships/revisionLog" Target="revisionLog47.xml"/><Relationship Id="rId259" Type="http://schemas.openxmlformats.org/officeDocument/2006/relationships/revisionLog" Target="revisionLog52.xml"/><Relationship Id="rId267" Type="http://schemas.openxmlformats.org/officeDocument/2006/relationships/revisionLog" Target="revisionLog60.xml"/><Relationship Id="rId288" Type="http://schemas.openxmlformats.org/officeDocument/2006/relationships/revisionLog" Target="revisionLog81.xml"/><Relationship Id="rId262" Type="http://schemas.openxmlformats.org/officeDocument/2006/relationships/revisionLog" Target="revisionLog55.xml"/><Relationship Id="rId270" Type="http://schemas.openxmlformats.org/officeDocument/2006/relationships/revisionLog" Target="revisionLog63.xml"/><Relationship Id="rId275" Type="http://schemas.openxmlformats.org/officeDocument/2006/relationships/revisionLog" Target="revisionLog68.xml"/><Relationship Id="rId283" Type="http://schemas.openxmlformats.org/officeDocument/2006/relationships/revisionLog" Target="revisionLog76.xml"/><Relationship Id="rId215" Type="http://schemas.openxmlformats.org/officeDocument/2006/relationships/revisionLog" Target="revisionLog23.xml"/><Relationship Id="rId210" Type="http://schemas.openxmlformats.org/officeDocument/2006/relationships/revisionLog" Target="revisionLog18.xml"/><Relationship Id="rId223" Type="http://schemas.openxmlformats.org/officeDocument/2006/relationships/revisionLog" Target="revisionLog2.xml"/><Relationship Id="rId228" Type="http://schemas.openxmlformats.org/officeDocument/2006/relationships/revisionLog" Target="revisionLog7.xml"/><Relationship Id="rId236" Type="http://schemas.openxmlformats.org/officeDocument/2006/relationships/revisionLog" Target="revisionLog15.xml"/><Relationship Id="rId244" Type="http://schemas.openxmlformats.org/officeDocument/2006/relationships/revisionLog" Target="revisionLog37.xml"/><Relationship Id="rId249" Type="http://schemas.openxmlformats.org/officeDocument/2006/relationships/revisionLog" Target="revisionLog42.xml"/><Relationship Id="rId257" Type="http://schemas.openxmlformats.org/officeDocument/2006/relationships/revisionLog" Target="revisionLog50.xml"/><Relationship Id="rId278" Type="http://schemas.openxmlformats.org/officeDocument/2006/relationships/revisionLog" Target="revisionLog71.xml"/><Relationship Id="rId260" Type="http://schemas.openxmlformats.org/officeDocument/2006/relationships/revisionLog" Target="revisionLog53.xml"/><Relationship Id="rId265" Type="http://schemas.openxmlformats.org/officeDocument/2006/relationships/revisionLog" Target="revisionLog58.xml"/><Relationship Id="rId281" Type="http://schemas.openxmlformats.org/officeDocument/2006/relationships/revisionLog" Target="revisionLog74.xml"/><Relationship Id="rId286" Type="http://schemas.openxmlformats.org/officeDocument/2006/relationships/revisionLog" Target="revisionLog79.xml"/><Relationship Id="rId218" Type="http://schemas.openxmlformats.org/officeDocument/2006/relationships/revisionLog" Target="revisionLog26.xml"/><Relationship Id="rId213" Type="http://schemas.openxmlformats.org/officeDocument/2006/relationships/revisionLog" Target="revisionLog21.xml"/><Relationship Id="rId234" Type="http://schemas.openxmlformats.org/officeDocument/2006/relationships/revisionLog" Target="revisionLog13.xml"/><Relationship Id="rId239" Type="http://schemas.openxmlformats.org/officeDocument/2006/relationships/revisionLog" Target="revisionLog32.xml"/><Relationship Id="rId250" Type="http://schemas.openxmlformats.org/officeDocument/2006/relationships/revisionLog" Target="revisionLog43.xml"/><Relationship Id="rId255" Type="http://schemas.openxmlformats.org/officeDocument/2006/relationships/revisionLog" Target="revisionLog48.xml"/><Relationship Id="rId271" Type="http://schemas.openxmlformats.org/officeDocument/2006/relationships/revisionLog" Target="revisionLog64.xml"/><Relationship Id="rId276" Type="http://schemas.openxmlformats.org/officeDocument/2006/relationships/revisionLog" Target="revisionLog6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C8D661A-B7BE-47A8-902D-F59B883655F9}" diskRevisions="1" revisionId="4674" version="83">
  <header guid="{33A4C866-96DE-48C6-A3E8-D4791DF63395}" dateTime="2018-09-03T12:23:39" maxSheetId="11" userName="LUIMEJ" r:id="rId208" minRId="3693" maxRId="3695">
    <sheetIdMap count="10">
      <sheetId val="1"/>
      <sheetId val="2"/>
      <sheetId val="3"/>
      <sheetId val="4"/>
      <sheetId val="5"/>
      <sheetId val="6"/>
      <sheetId val="7"/>
      <sheetId val="8"/>
      <sheetId val="9"/>
      <sheetId val="10"/>
    </sheetIdMap>
  </header>
  <header guid="{09B063AC-EED9-4E4D-9460-51E536D37C13}" dateTime="2018-09-03T15:15:25" maxSheetId="11" userName="NATLOP" r:id="rId209" minRId="3696" maxRId="3699">
    <sheetIdMap count="10">
      <sheetId val="1"/>
      <sheetId val="2"/>
      <sheetId val="3"/>
      <sheetId val="4"/>
      <sheetId val="5"/>
      <sheetId val="6"/>
      <sheetId val="7"/>
      <sheetId val="8"/>
      <sheetId val="9"/>
      <sheetId val="10"/>
    </sheetIdMap>
  </header>
  <header guid="{4B45708E-B7F8-436F-89F9-1C5317592E78}" dateTime="2018-09-03T15:15:45" maxSheetId="11" userName="NATLOP" r:id="rId210">
    <sheetIdMap count="10">
      <sheetId val="1"/>
      <sheetId val="2"/>
      <sheetId val="3"/>
      <sheetId val="4"/>
      <sheetId val="5"/>
      <sheetId val="6"/>
      <sheetId val="7"/>
      <sheetId val="8"/>
      <sheetId val="9"/>
      <sheetId val="10"/>
    </sheetIdMap>
  </header>
  <header guid="{9074F956-4850-4687-B808-27D7A0D44215}" dateTime="2018-10-31T16:01:32" maxSheetId="11" userName="NATLOP" r:id="rId211" minRId="3701" maxRId="3702">
    <sheetIdMap count="10">
      <sheetId val="1"/>
      <sheetId val="2"/>
      <sheetId val="3"/>
      <sheetId val="4"/>
      <sheetId val="5"/>
      <sheetId val="6"/>
      <sheetId val="7"/>
      <sheetId val="8"/>
      <sheetId val="9"/>
      <sheetId val="10"/>
    </sheetIdMap>
  </header>
  <header guid="{B2DBD5DB-0CEA-4ABB-A94E-8B50EBF43177}" dateTime="2018-10-31T16:02:23" maxSheetId="11" userName="NATLOP" r:id="rId212" minRId="3703">
    <sheetIdMap count="10">
      <sheetId val="1"/>
      <sheetId val="2"/>
      <sheetId val="3"/>
      <sheetId val="4"/>
      <sheetId val="5"/>
      <sheetId val="6"/>
      <sheetId val="7"/>
      <sheetId val="8"/>
      <sheetId val="9"/>
      <sheetId val="10"/>
    </sheetIdMap>
  </header>
  <header guid="{F70082A3-E06F-4DB8-B9CA-B748983A2447}" dateTime="2018-10-31T16:03:35" maxSheetId="11" userName="NATLOP" r:id="rId213" minRId="3704">
    <sheetIdMap count="10">
      <sheetId val="1"/>
      <sheetId val="2"/>
      <sheetId val="3"/>
      <sheetId val="4"/>
      <sheetId val="5"/>
      <sheetId val="6"/>
      <sheetId val="7"/>
      <sheetId val="8"/>
      <sheetId val="9"/>
      <sheetId val="10"/>
    </sheetIdMap>
  </header>
  <header guid="{C28D19C6-F5C5-4D7B-84B0-88CAA1CDD931}" dateTime="2018-10-31T16:05:07" maxSheetId="11" userName="NATLOP" r:id="rId214" minRId="3705">
    <sheetIdMap count="10">
      <sheetId val="1"/>
      <sheetId val="2"/>
      <sheetId val="3"/>
      <sheetId val="4"/>
      <sheetId val="5"/>
      <sheetId val="6"/>
      <sheetId val="7"/>
      <sheetId val="8"/>
      <sheetId val="9"/>
      <sheetId val="10"/>
    </sheetIdMap>
  </header>
  <header guid="{E89C5F6D-41E3-4E00-8891-3A364B347E54}" dateTime="2018-10-31T16:05:16" maxSheetId="11" userName="NATLOP" r:id="rId215" minRId="3706">
    <sheetIdMap count="10">
      <sheetId val="1"/>
      <sheetId val="2"/>
      <sheetId val="3"/>
      <sheetId val="4"/>
      <sheetId val="5"/>
      <sheetId val="6"/>
      <sheetId val="7"/>
      <sheetId val="8"/>
      <sheetId val="9"/>
      <sheetId val="10"/>
    </sheetIdMap>
  </header>
  <header guid="{96FF234A-A7C5-4E73-80F2-A43F3CA52CE0}" dateTime="2018-10-31T16:18:50" maxSheetId="11" userName="NATLOP" r:id="rId216">
    <sheetIdMap count="10">
      <sheetId val="1"/>
      <sheetId val="2"/>
      <sheetId val="3"/>
      <sheetId val="4"/>
      <sheetId val="5"/>
      <sheetId val="6"/>
      <sheetId val="7"/>
      <sheetId val="8"/>
      <sheetId val="9"/>
      <sheetId val="10"/>
    </sheetIdMap>
  </header>
  <header guid="{74FDEF62-93C9-4F73-8616-28B17405B2E4}" dateTime="2018-10-31T16:30:58" maxSheetId="11" userName="NATLOP" r:id="rId217" minRId="3707" maxRId="3708">
    <sheetIdMap count="10">
      <sheetId val="1"/>
      <sheetId val="2"/>
      <sheetId val="3"/>
      <sheetId val="4"/>
      <sheetId val="5"/>
      <sheetId val="6"/>
      <sheetId val="7"/>
      <sheetId val="8"/>
      <sheetId val="9"/>
      <sheetId val="10"/>
    </sheetIdMap>
  </header>
  <header guid="{85EC08AA-E36F-4EBB-8F21-59A54F2C6C38}" dateTime="2018-10-31T17:07:41" maxSheetId="11" userName="NATLOP" r:id="rId218" minRId="3710" maxRId="3734">
    <sheetIdMap count="10">
      <sheetId val="1"/>
      <sheetId val="2"/>
      <sheetId val="3"/>
      <sheetId val="4"/>
      <sheetId val="5"/>
      <sheetId val="6"/>
      <sheetId val="7"/>
      <sheetId val="8"/>
      <sheetId val="9"/>
      <sheetId val="10"/>
    </sheetIdMap>
  </header>
  <header guid="{76FD3BE9-927C-4411-BE88-9396DBA10047}" dateTime="2018-10-31T17:09:03" maxSheetId="11" userName="NATLOP" r:id="rId219" minRId="3736" maxRId="3783">
    <sheetIdMap count="10">
      <sheetId val="1"/>
      <sheetId val="2"/>
      <sheetId val="3"/>
      <sheetId val="4"/>
      <sheetId val="5"/>
      <sheetId val="6"/>
      <sheetId val="7"/>
      <sheetId val="8"/>
      <sheetId val="9"/>
      <sheetId val="10"/>
    </sheetIdMap>
  </header>
  <header guid="{5AC89E96-8211-4291-AA76-A96A66D3CBF7}" dateTime="2018-10-31T17:09:08" maxSheetId="11" userName="NATLOP" r:id="rId220">
    <sheetIdMap count="10">
      <sheetId val="1"/>
      <sheetId val="2"/>
      <sheetId val="3"/>
      <sheetId val="4"/>
      <sheetId val="5"/>
      <sheetId val="6"/>
      <sheetId val="7"/>
      <sheetId val="8"/>
      <sheetId val="9"/>
      <sheetId val="10"/>
    </sheetIdMap>
  </header>
  <header guid="{90404B4A-581B-4638-9DEE-2B59FCFDE0E6}" dateTime="2018-10-31T17:09:18" maxSheetId="11" userName="NATLOP" r:id="rId221">
    <sheetIdMap count="10">
      <sheetId val="1"/>
      <sheetId val="2"/>
      <sheetId val="3"/>
      <sheetId val="4"/>
      <sheetId val="5"/>
      <sheetId val="6"/>
      <sheetId val="7"/>
      <sheetId val="8"/>
      <sheetId val="9"/>
      <sheetId val="10"/>
    </sheetIdMap>
  </header>
  <header guid="{EC6CED29-47E5-4BB1-939B-191F10C3BD0D}" dateTime="2019-02-26T10:43:02" maxSheetId="11" userName="NATLOP" r:id="rId222" minRId="3785" maxRId="3797">
    <sheetIdMap count="10">
      <sheetId val="1"/>
      <sheetId val="2"/>
      <sheetId val="3"/>
      <sheetId val="4"/>
      <sheetId val="5"/>
      <sheetId val="6"/>
      <sheetId val="7"/>
      <sheetId val="8"/>
      <sheetId val="9"/>
      <sheetId val="10"/>
    </sheetIdMap>
  </header>
  <header guid="{4EFED537-E952-4DC4-B834-2531213C4625}" dateTime="2019-02-26T11:12:53" maxSheetId="11" userName="NATLOP" r:id="rId223" minRId="3799" maxRId="3880">
    <sheetIdMap count="10">
      <sheetId val="1"/>
      <sheetId val="2"/>
      <sheetId val="3"/>
      <sheetId val="4"/>
      <sheetId val="5"/>
      <sheetId val="6"/>
      <sheetId val="7"/>
      <sheetId val="8"/>
      <sheetId val="9"/>
      <sheetId val="10"/>
    </sheetIdMap>
  </header>
  <header guid="{A9DF1BA6-9DDD-4A44-8DDC-4FDFBB2E6D7F}" dateTime="2019-02-26T11:15:38" maxSheetId="11" userName="NATLOP" r:id="rId224" minRId="3881">
    <sheetIdMap count="10">
      <sheetId val="1"/>
      <sheetId val="2"/>
      <sheetId val="3"/>
      <sheetId val="4"/>
      <sheetId val="5"/>
      <sheetId val="6"/>
      <sheetId val="7"/>
      <sheetId val="8"/>
      <sheetId val="9"/>
      <sheetId val="10"/>
    </sheetIdMap>
  </header>
  <header guid="{25DA4F2E-1C75-47D9-BF71-6E3A51DED31F}" dateTime="2019-02-26T11:16:09" maxSheetId="11" userName="NATLOP" r:id="rId225" minRId="3882" maxRId="3884">
    <sheetIdMap count="10">
      <sheetId val="1"/>
      <sheetId val="2"/>
      <sheetId val="3"/>
      <sheetId val="4"/>
      <sheetId val="5"/>
      <sheetId val="6"/>
      <sheetId val="7"/>
      <sheetId val="8"/>
      <sheetId val="9"/>
      <sheetId val="10"/>
    </sheetIdMap>
  </header>
  <header guid="{089017E7-9B35-42F1-87FC-262E84D3FCC9}" dateTime="2019-02-26T11:21:57" maxSheetId="11" userName="NATLOP" r:id="rId226" minRId="3885" maxRId="3908">
    <sheetIdMap count="10">
      <sheetId val="1"/>
      <sheetId val="2"/>
      <sheetId val="3"/>
      <sheetId val="4"/>
      <sheetId val="5"/>
      <sheetId val="6"/>
      <sheetId val="7"/>
      <sheetId val="8"/>
      <sheetId val="9"/>
      <sheetId val="10"/>
    </sheetIdMap>
  </header>
  <header guid="{C20D1398-D37F-415E-BDF1-905B1AC5EDB1}" dateTime="2019-02-26T11:37:20" maxSheetId="11" userName="NATLOP" r:id="rId227" minRId="3909" maxRId="3921">
    <sheetIdMap count="10">
      <sheetId val="1"/>
      <sheetId val="2"/>
      <sheetId val="3"/>
      <sheetId val="4"/>
      <sheetId val="5"/>
      <sheetId val="6"/>
      <sheetId val="7"/>
      <sheetId val="8"/>
      <sheetId val="9"/>
      <sheetId val="10"/>
    </sheetIdMap>
  </header>
  <header guid="{CE289FA1-A388-495D-BB99-A2BAEB337F33}" dateTime="2019-02-26T11:39:10" maxSheetId="11" userName="NATLOP" r:id="rId228" minRId="3922">
    <sheetIdMap count="10">
      <sheetId val="1"/>
      <sheetId val="2"/>
      <sheetId val="3"/>
      <sheetId val="4"/>
      <sheetId val="5"/>
      <sheetId val="6"/>
      <sheetId val="7"/>
      <sheetId val="8"/>
      <sheetId val="9"/>
      <sheetId val="10"/>
    </sheetIdMap>
  </header>
  <header guid="{835E2480-AC52-437D-B2AC-45C198F60E56}" dateTime="2019-02-26T11:42:43" maxSheetId="11" userName="NATLOP" r:id="rId229" minRId="3923" maxRId="3928">
    <sheetIdMap count="10">
      <sheetId val="1"/>
      <sheetId val="2"/>
      <sheetId val="3"/>
      <sheetId val="4"/>
      <sheetId val="5"/>
      <sheetId val="6"/>
      <sheetId val="7"/>
      <sheetId val="8"/>
      <sheetId val="9"/>
      <sheetId val="10"/>
    </sheetIdMap>
  </header>
  <header guid="{4E2BA661-B671-4720-A292-51D323296A31}" dateTime="2019-02-26T11:43:52" maxSheetId="11" userName="NATLOP" r:id="rId230">
    <sheetIdMap count="10">
      <sheetId val="1"/>
      <sheetId val="2"/>
      <sheetId val="3"/>
      <sheetId val="4"/>
      <sheetId val="5"/>
      <sheetId val="6"/>
      <sheetId val="7"/>
      <sheetId val="8"/>
      <sheetId val="9"/>
      <sheetId val="10"/>
    </sheetIdMap>
  </header>
  <header guid="{57321B7A-331A-4C25-BAC6-ECC489EC31A4}" dateTime="2019-02-26T11:45:47" maxSheetId="11" userName="NATLOP" r:id="rId231" minRId="3929">
    <sheetIdMap count="10">
      <sheetId val="1"/>
      <sheetId val="2"/>
      <sheetId val="3"/>
      <sheetId val="4"/>
      <sheetId val="5"/>
      <sheetId val="6"/>
      <sheetId val="7"/>
      <sheetId val="8"/>
      <sheetId val="9"/>
      <sheetId val="10"/>
    </sheetIdMap>
  </header>
  <header guid="{7248BC42-52A5-411C-B062-1E1F3F55A959}" dateTime="2019-02-26T11:48:53" maxSheetId="11" userName="NATLOP" r:id="rId232" minRId="3930">
    <sheetIdMap count="10">
      <sheetId val="1"/>
      <sheetId val="2"/>
      <sheetId val="3"/>
      <sheetId val="4"/>
      <sheetId val="5"/>
      <sheetId val="6"/>
      <sheetId val="7"/>
      <sheetId val="8"/>
      <sheetId val="9"/>
      <sheetId val="10"/>
    </sheetIdMap>
  </header>
  <header guid="{56ACF9F1-F762-4475-9E0B-8489967B34E9}" dateTime="2019-02-26T11:52:49" maxSheetId="11" userName="NATLOP" r:id="rId233" minRId="3933" maxRId="3942">
    <sheetIdMap count="10">
      <sheetId val="1"/>
      <sheetId val="2"/>
      <sheetId val="3"/>
      <sheetId val="4"/>
      <sheetId val="5"/>
      <sheetId val="6"/>
      <sheetId val="7"/>
      <sheetId val="8"/>
      <sheetId val="9"/>
      <sheetId val="10"/>
    </sheetIdMap>
  </header>
  <header guid="{46878691-016D-4846-BB0D-B9DB859C5EF8}" dateTime="2019-02-26T11:54:09" maxSheetId="11" userName="NATLOP" r:id="rId234" minRId="3943" maxRId="3944">
    <sheetIdMap count="10">
      <sheetId val="1"/>
      <sheetId val="2"/>
      <sheetId val="3"/>
      <sheetId val="4"/>
      <sheetId val="5"/>
      <sheetId val="6"/>
      <sheetId val="7"/>
      <sheetId val="8"/>
      <sheetId val="9"/>
      <sheetId val="10"/>
    </sheetIdMap>
  </header>
  <header guid="{061986FA-9B26-4645-BB69-F3A2EE95CFEF}" dateTime="2019-02-26T12:01:08" maxSheetId="11" userName="NATLOP" r:id="rId235" minRId="3945" maxRId="3949">
    <sheetIdMap count="10">
      <sheetId val="1"/>
      <sheetId val="2"/>
      <sheetId val="3"/>
      <sheetId val="4"/>
      <sheetId val="5"/>
      <sheetId val="6"/>
      <sheetId val="7"/>
      <sheetId val="8"/>
      <sheetId val="9"/>
      <sheetId val="10"/>
    </sheetIdMap>
  </header>
  <header guid="{8AF0BEBA-860E-47D0-A555-9E6B05DC05EF}" dateTime="2019-02-26T12:01:15" maxSheetId="11" userName="NATLOP" r:id="rId236" minRId="3950" maxRId="3952">
    <sheetIdMap count="10">
      <sheetId val="1"/>
      <sheetId val="2"/>
      <sheetId val="3"/>
      <sheetId val="4"/>
      <sheetId val="5"/>
      <sheetId val="6"/>
      <sheetId val="7"/>
      <sheetId val="8"/>
      <sheetId val="9"/>
      <sheetId val="10"/>
    </sheetIdMap>
  </header>
  <header guid="{12D4F999-F87B-45CC-9F0C-C06CF9DE8C20}" dateTime="2019-02-26T12:03:43" maxSheetId="11" userName="NATLOP" r:id="rId237" minRId="3953">
    <sheetIdMap count="10">
      <sheetId val="1"/>
      <sheetId val="2"/>
      <sheetId val="3"/>
      <sheetId val="4"/>
      <sheetId val="5"/>
      <sheetId val="6"/>
      <sheetId val="7"/>
      <sheetId val="8"/>
      <sheetId val="9"/>
      <sheetId val="10"/>
    </sheetIdMap>
  </header>
  <header guid="{95DFA879-11F3-418E-A294-E4BF24437559}" dateTime="2019-02-26T12:03:56" maxSheetId="11" userName="NATLOP" r:id="rId238" minRId="3954" maxRId="3957">
    <sheetIdMap count="10">
      <sheetId val="1"/>
      <sheetId val="2"/>
      <sheetId val="3"/>
      <sheetId val="4"/>
      <sheetId val="5"/>
      <sheetId val="6"/>
      <sheetId val="7"/>
      <sheetId val="8"/>
      <sheetId val="9"/>
      <sheetId val="10"/>
    </sheetIdMap>
  </header>
  <header guid="{4C0F9FFE-EB8F-4E4E-966C-93D87E7C4A32}" dateTime="2019-02-26T12:09:35" maxSheetId="11" userName="NATLOP" r:id="rId239" minRId="3958">
    <sheetIdMap count="10">
      <sheetId val="1"/>
      <sheetId val="2"/>
      <sheetId val="3"/>
      <sheetId val="4"/>
      <sheetId val="5"/>
      <sheetId val="6"/>
      <sheetId val="7"/>
      <sheetId val="8"/>
      <sheetId val="9"/>
      <sheetId val="10"/>
    </sheetIdMap>
  </header>
  <header guid="{6E3A887A-3822-4569-9D04-91F8B54570B7}" dateTime="2019-02-26T12:17:23" maxSheetId="11" userName="NATLOP" r:id="rId240" minRId="3959" maxRId="3965">
    <sheetIdMap count="10">
      <sheetId val="1"/>
      <sheetId val="2"/>
      <sheetId val="3"/>
      <sheetId val="4"/>
      <sheetId val="5"/>
      <sheetId val="6"/>
      <sheetId val="7"/>
      <sheetId val="8"/>
      <sheetId val="9"/>
      <sheetId val="10"/>
    </sheetIdMap>
  </header>
  <header guid="{1D726830-5448-470E-8ECA-179086112C07}" dateTime="2019-02-26T12:20:13" maxSheetId="11" userName="NATLOP" r:id="rId241" minRId="3968" maxRId="3978">
    <sheetIdMap count="10">
      <sheetId val="1"/>
      <sheetId val="2"/>
      <sheetId val="3"/>
      <sheetId val="4"/>
      <sheetId val="5"/>
      <sheetId val="6"/>
      <sheetId val="7"/>
      <sheetId val="8"/>
      <sheetId val="9"/>
      <sheetId val="10"/>
    </sheetIdMap>
  </header>
  <header guid="{8DA2DCEA-A588-4789-9BFB-80784AB90295}" dateTime="2019-02-26T12:23:19" maxSheetId="11" userName="NATLOP" r:id="rId242" minRId="3979" maxRId="3983">
    <sheetIdMap count="10">
      <sheetId val="1"/>
      <sheetId val="2"/>
      <sheetId val="3"/>
      <sheetId val="4"/>
      <sheetId val="5"/>
      <sheetId val="6"/>
      <sheetId val="7"/>
      <sheetId val="8"/>
      <sheetId val="9"/>
      <sheetId val="10"/>
    </sheetIdMap>
  </header>
  <header guid="{525DC358-7A0E-4F93-B542-3646D999A713}" dateTime="2019-02-26T12:25:11" maxSheetId="11" userName="NATLOP" r:id="rId243" minRId="3984" maxRId="3986">
    <sheetIdMap count="10">
      <sheetId val="1"/>
      <sheetId val="2"/>
      <sheetId val="3"/>
      <sheetId val="4"/>
      <sheetId val="5"/>
      <sheetId val="6"/>
      <sheetId val="7"/>
      <sheetId val="8"/>
      <sheetId val="9"/>
      <sheetId val="10"/>
    </sheetIdMap>
  </header>
  <header guid="{7E58DA8A-8082-4D72-A682-02FB8C7F6B1D}" dateTime="2019-02-26T12:25:43" maxSheetId="11" userName="NATLOP" r:id="rId244" minRId="3987" maxRId="4001">
    <sheetIdMap count="10">
      <sheetId val="1"/>
      <sheetId val="2"/>
      <sheetId val="3"/>
      <sheetId val="4"/>
      <sheetId val="5"/>
      <sheetId val="6"/>
      <sheetId val="7"/>
      <sheetId val="8"/>
      <sheetId val="9"/>
      <sheetId val="10"/>
    </sheetIdMap>
  </header>
  <header guid="{4D94BCAB-8673-453B-A40D-8DED3AA77098}" dateTime="2019-02-26T12:25:54" maxSheetId="11" userName="NATLOP" r:id="rId245" minRId="4004" maxRId="4034">
    <sheetIdMap count="10">
      <sheetId val="1"/>
      <sheetId val="2"/>
      <sheetId val="3"/>
      <sheetId val="4"/>
      <sheetId val="5"/>
      <sheetId val="6"/>
      <sheetId val="7"/>
      <sheetId val="8"/>
      <sheetId val="9"/>
      <sheetId val="10"/>
    </sheetIdMap>
  </header>
  <header guid="{0704A493-C738-4411-9AB9-5A581CE214CB}" dateTime="2019-02-26T12:33:34" maxSheetId="11" userName="NATLOP" r:id="rId246" minRId="4035" maxRId="4036">
    <sheetIdMap count="10">
      <sheetId val="1"/>
      <sheetId val="2"/>
      <sheetId val="3"/>
      <sheetId val="4"/>
      <sheetId val="5"/>
      <sheetId val="6"/>
      <sheetId val="7"/>
      <sheetId val="8"/>
      <sheetId val="9"/>
      <sheetId val="10"/>
    </sheetIdMap>
  </header>
  <header guid="{A47D95CD-47B4-4452-80F1-74F43F2B87BE}" dateTime="2019-04-22T11:10:45" maxSheetId="11" userName="Natalia Alejandra Lopez Perez" r:id="rId247">
    <sheetIdMap count="10">
      <sheetId val="1"/>
      <sheetId val="2"/>
      <sheetId val="3"/>
      <sheetId val="4"/>
      <sheetId val="5"/>
      <sheetId val="6"/>
      <sheetId val="7"/>
      <sheetId val="8"/>
      <sheetId val="9"/>
      <sheetId val="10"/>
    </sheetIdMap>
  </header>
  <header guid="{950A2A17-3E09-4945-8B91-4C246F4F0D65}" dateTime="2019-04-22T11:27:51" maxSheetId="11" userName="Natalia Alejandra Lopez Perez" r:id="rId248" minRId="4039" maxRId="4353">
    <sheetIdMap count="10">
      <sheetId val="1"/>
      <sheetId val="2"/>
      <sheetId val="3"/>
      <sheetId val="4"/>
      <sheetId val="5"/>
      <sheetId val="6"/>
      <sheetId val="7"/>
      <sheetId val="8"/>
      <sheetId val="9"/>
      <sheetId val="10"/>
    </sheetIdMap>
  </header>
  <header guid="{EB532503-555C-436B-A68A-D5D028F42C27}" dateTime="2019-04-22T11:28:02" maxSheetId="11" userName="Natalia Alejandra Lopez Perez" r:id="rId249">
    <sheetIdMap count="10">
      <sheetId val="1"/>
      <sheetId val="2"/>
      <sheetId val="3"/>
      <sheetId val="4"/>
      <sheetId val="5"/>
      <sheetId val="6"/>
      <sheetId val="7"/>
      <sheetId val="8"/>
      <sheetId val="9"/>
      <sheetId val="10"/>
    </sheetIdMap>
  </header>
  <header guid="{F038560E-917E-47CF-AF13-3AD890B4C91C}" dateTime="2019-04-22T11:29:03" maxSheetId="11" userName="Natalia Alejandra Lopez Perez" r:id="rId250">
    <sheetIdMap count="10">
      <sheetId val="1"/>
      <sheetId val="2"/>
      <sheetId val="3"/>
      <sheetId val="4"/>
      <sheetId val="5"/>
      <sheetId val="6"/>
      <sheetId val="7"/>
      <sheetId val="8"/>
      <sheetId val="9"/>
      <sheetId val="10"/>
    </sheetIdMap>
  </header>
  <header guid="{1E209A12-0BE3-42E5-8196-C7CE3A8FD8DA}" dateTime="2019-04-22T11:31:20" maxSheetId="11" userName="Natalia Alejandra Lopez Perez" r:id="rId251" minRId="4358" maxRId="4437">
    <sheetIdMap count="10">
      <sheetId val="1"/>
      <sheetId val="2"/>
      <sheetId val="3"/>
      <sheetId val="4"/>
      <sheetId val="5"/>
      <sheetId val="6"/>
      <sheetId val="7"/>
      <sheetId val="8"/>
      <sheetId val="9"/>
      <sheetId val="10"/>
    </sheetIdMap>
  </header>
  <header guid="{2885B128-22D1-4B95-808A-AED8D4924BA9}" dateTime="2019-04-22T14:56:01" maxSheetId="11" userName="Natalia Alejandra Lopez Perez" r:id="rId252" minRId="4440" maxRId="4442">
    <sheetIdMap count="10">
      <sheetId val="1"/>
      <sheetId val="2"/>
      <sheetId val="3"/>
      <sheetId val="4"/>
      <sheetId val="5"/>
      <sheetId val="6"/>
      <sheetId val="7"/>
      <sheetId val="8"/>
      <sheetId val="9"/>
      <sheetId val="10"/>
    </sheetIdMap>
  </header>
  <header guid="{8002AA46-0697-4081-9A28-768B76376B62}" dateTime="2019-04-22T15:00:32" maxSheetId="11" userName="Natalia Alejandra Lopez Perez" r:id="rId253" minRId="4443">
    <sheetIdMap count="10">
      <sheetId val="1"/>
      <sheetId val="2"/>
      <sheetId val="3"/>
      <sheetId val="4"/>
      <sheetId val="5"/>
      <sheetId val="6"/>
      <sheetId val="7"/>
      <sheetId val="8"/>
      <sheetId val="9"/>
      <sheetId val="10"/>
    </sheetIdMap>
  </header>
  <header guid="{BC080A2E-66B7-4E67-9C31-894DF342C70B}" dateTime="2019-04-22T15:01:54" maxSheetId="11" userName="Natalia Alejandra Lopez Perez" r:id="rId254" minRId="4444" maxRId="4500">
    <sheetIdMap count="10">
      <sheetId val="1"/>
      <sheetId val="2"/>
      <sheetId val="3"/>
      <sheetId val="4"/>
      <sheetId val="5"/>
      <sheetId val="6"/>
      <sheetId val="7"/>
      <sheetId val="8"/>
      <sheetId val="9"/>
      <sheetId val="10"/>
    </sheetIdMap>
  </header>
  <header guid="{B48C3D73-579F-471D-9F25-E4C2D0F70D13}" dateTime="2019-04-22T15:10:16" maxSheetId="11" userName="Natalia Alejandra Lopez Perez" r:id="rId255" minRId="4501" maxRId="4503">
    <sheetIdMap count="10">
      <sheetId val="1"/>
      <sheetId val="2"/>
      <sheetId val="3"/>
      <sheetId val="4"/>
      <sheetId val="5"/>
      <sheetId val="6"/>
      <sheetId val="7"/>
      <sheetId val="8"/>
      <sheetId val="9"/>
      <sheetId val="10"/>
    </sheetIdMap>
  </header>
  <header guid="{B23AE194-8BF6-45C1-9CDE-2B08A2D213A6}" dateTime="2019-04-22T15:28:58" maxSheetId="11" userName="Natalia Alejandra Lopez Perez" r:id="rId256" minRId="4504" maxRId="4517">
    <sheetIdMap count="10">
      <sheetId val="1"/>
      <sheetId val="2"/>
      <sheetId val="3"/>
      <sheetId val="4"/>
      <sheetId val="5"/>
      <sheetId val="6"/>
      <sheetId val="7"/>
      <sheetId val="8"/>
      <sheetId val="9"/>
      <sheetId val="10"/>
    </sheetIdMap>
  </header>
  <header guid="{5705A385-5A11-47B3-BE27-E70209E36425}" dateTime="2019-04-22T15:29:48" maxSheetId="11" userName="Natalia Alejandra Lopez Perez" r:id="rId257" minRId="4518" maxRId="4522">
    <sheetIdMap count="10">
      <sheetId val="1"/>
      <sheetId val="2"/>
      <sheetId val="3"/>
      <sheetId val="4"/>
      <sheetId val="5"/>
      <sheetId val="6"/>
      <sheetId val="7"/>
      <sheetId val="8"/>
      <sheetId val="9"/>
      <sheetId val="10"/>
    </sheetIdMap>
  </header>
  <header guid="{FFF09911-3633-482A-8029-4ADDEFF236BE}" dateTime="2019-04-22T15:37:31" maxSheetId="11" userName="Natalia Alejandra Lopez Perez" r:id="rId258" minRId="4523" maxRId="4528">
    <sheetIdMap count="10">
      <sheetId val="1"/>
      <sheetId val="2"/>
      <sheetId val="3"/>
      <sheetId val="4"/>
      <sheetId val="5"/>
      <sheetId val="6"/>
      <sheetId val="7"/>
      <sheetId val="8"/>
      <sheetId val="9"/>
      <sheetId val="10"/>
    </sheetIdMap>
  </header>
  <header guid="{536A2BF0-5F30-4D09-A07A-2CB80C0C7EF1}" dateTime="2019-04-22T15:41:08" maxSheetId="11" userName="Natalia Alejandra Lopez Perez" r:id="rId259" minRId="4529" maxRId="4532">
    <sheetIdMap count="10">
      <sheetId val="1"/>
      <sheetId val="2"/>
      <sheetId val="3"/>
      <sheetId val="4"/>
      <sheetId val="5"/>
      <sheetId val="6"/>
      <sheetId val="7"/>
      <sheetId val="8"/>
      <sheetId val="9"/>
      <sheetId val="10"/>
    </sheetIdMap>
  </header>
  <header guid="{94E53164-3651-4C26-BA90-1A75FA857233}" dateTime="2019-04-22T15:47:57" maxSheetId="11" userName="Natalia Alejandra Lopez Perez" r:id="rId260" minRId="4533">
    <sheetIdMap count="10">
      <sheetId val="1"/>
      <sheetId val="2"/>
      <sheetId val="3"/>
      <sheetId val="4"/>
      <sheetId val="5"/>
      <sheetId val="6"/>
      <sheetId val="7"/>
      <sheetId val="8"/>
      <sheetId val="9"/>
      <sheetId val="10"/>
    </sheetIdMap>
  </header>
  <header guid="{DEF7A271-B35A-4E64-8049-1FA48DD8A204}" dateTime="2019-04-22T16:03:57" maxSheetId="11" userName="Natalia Alejandra Lopez Perez" r:id="rId261" minRId="4534" maxRId="4535">
    <sheetIdMap count="10">
      <sheetId val="1"/>
      <sheetId val="2"/>
      <sheetId val="3"/>
      <sheetId val="4"/>
      <sheetId val="5"/>
      <sheetId val="6"/>
      <sheetId val="7"/>
      <sheetId val="8"/>
      <sheetId val="9"/>
      <sheetId val="10"/>
    </sheetIdMap>
  </header>
  <header guid="{73EB99AD-8452-4CC0-8B83-1A4F31098E8F}" dateTime="2019-04-22T16:07:35" maxSheetId="11" userName="Natalia Alejandra Lopez Perez" r:id="rId262" minRId="4536" maxRId="4540">
    <sheetIdMap count="10">
      <sheetId val="1"/>
      <sheetId val="2"/>
      <sheetId val="3"/>
      <sheetId val="4"/>
      <sheetId val="5"/>
      <sheetId val="6"/>
      <sheetId val="7"/>
      <sheetId val="8"/>
      <sheetId val="9"/>
      <sheetId val="10"/>
    </sheetIdMap>
  </header>
  <header guid="{EE766FED-A6A9-4EC4-9E07-691C60F90393}" dateTime="2019-04-22T16:12:06" maxSheetId="11" userName="Natalia Alejandra Lopez Perez" r:id="rId263" minRId="4541">
    <sheetIdMap count="10">
      <sheetId val="1"/>
      <sheetId val="2"/>
      <sheetId val="3"/>
      <sheetId val="4"/>
      <sheetId val="5"/>
      <sheetId val="6"/>
      <sheetId val="7"/>
      <sheetId val="8"/>
      <sheetId val="9"/>
      <sheetId val="10"/>
    </sheetIdMap>
  </header>
  <header guid="{D6192A99-000D-4B57-A3E7-D090926C557E}" dateTime="2019-04-22T16:12:18" maxSheetId="11" userName="Natalia Alejandra Lopez Perez" r:id="rId264" minRId="4542">
    <sheetIdMap count="10">
      <sheetId val="1"/>
      <sheetId val="2"/>
      <sheetId val="3"/>
      <sheetId val="4"/>
      <sheetId val="5"/>
      <sheetId val="6"/>
      <sheetId val="7"/>
      <sheetId val="8"/>
      <sheetId val="9"/>
      <sheetId val="10"/>
    </sheetIdMap>
  </header>
  <header guid="{42FF3A43-E05E-4F71-81D5-DB98F2E5FAC9}" dateTime="2019-04-22T16:14:45" maxSheetId="11" userName="Natalia Alejandra Lopez Perez" r:id="rId265" minRId="4543" maxRId="4546">
    <sheetIdMap count="10">
      <sheetId val="1"/>
      <sheetId val="2"/>
      <sheetId val="3"/>
      <sheetId val="4"/>
      <sheetId val="5"/>
      <sheetId val="6"/>
      <sheetId val="7"/>
      <sheetId val="8"/>
      <sheetId val="9"/>
      <sheetId val="10"/>
    </sheetIdMap>
  </header>
  <header guid="{73D69560-2F7C-4F58-B46B-71DC700D8C5B}" dateTime="2019-04-22T17:01:31" maxSheetId="11" userName="Natalia Alejandra Lopez Perez" r:id="rId266" minRId="4547" maxRId="4548">
    <sheetIdMap count="10">
      <sheetId val="1"/>
      <sheetId val="2"/>
      <sheetId val="3"/>
      <sheetId val="4"/>
      <sheetId val="5"/>
      <sheetId val="6"/>
      <sheetId val="7"/>
      <sheetId val="8"/>
      <sheetId val="9"/>
      <sheetId val="10"/>
    </sheetIdMap>
  </header>
  <header guid="{0AA1867C-BDD6-4D57-A9E7-E4A8A08BC856}" dateTime="2019-04-22T17:07:48" maxSheetId="11" userName="Natalia Alejandra Lopez Perez" r:id="rId267" minRId="4549" maxRId="4550">
    <sheetIdMap count="10">
      <sheetId val="1"/>
      <sheetId val="2"/>
      <sheetId val="3"/>
      <sheetId val="4"/>
      <sheetId val="5"/>
      <sheetId val="6"/>
      <sheetId val="7"/>
      <sheetId val="8"/>
      <sheetId val="9"/>
      <sheetId val="10"/>
    </sheetIdMap>
  </header>
  <header guid="{0AA09765-EA15-467A-A49D-CF6D964C3558}" dateTime="2019-04-22T17:09:29" maxSheetId="11" userName="Natalia Alejandra Lopez Perez" r:id="rId268">
    <sheetIdMap count="10">
      <sheetId val="1"/>
      <sheetId val="2"/>
      <sheetId val="3"/>
      <sheetId val="4"/>
      <sheetId val="5"/>
      <sheetId val="6"/>
      <sheetId val="7"/>
      <sheetId val="8"/>
      <sheetId val="9"/>
      <sheetId val="10"/>
    </sheetIdMap>
  </header>
  <header guid="{2192F86A-1785-4580-9B2D-80A8F0FE826C}" dateTime="2019-04-22T17:18:48" maxSheetId="11" userName="Natalia Alejandra Lopez Perez" r:id="rId269" minRId="4551" maxRId="4553">
    <sheetIdMap count="10">
      <sheetId val="1"/>
      <sheetId val="2"/>
      <sheetId val="3"/>
      <sheetId val="4"/>
      <sheetId val="5"/>
      <sheetId val="6"/>
      <sheetId val="7"/>
      <sheetId val="8"/>
      <sheetId val="9"/>
      <sheetId val="10"/>
    </sheetIdMap>
  </header>
  <header guid="{2C32054E-C46B-447F-A877-405FC08C4A42}" dateTime="2019-04-22T17:21:26" maxSheetId="11" userName="Natalia Alejandra Lopez Perez" r:id="rId270" minRId="4554" maxRId="4557">
    <sheetIdMap count="10">
      <sheetId val="1"/>
      <sheetId val="2"/>
      <sheetId val="3"/>
      <sheetId val="4"/>
      <sheetId val="5"/>
      <sheetId val="6"/>
      <sheetId val="7"/>
      <sheetId val="8"/>
      <sheetId val="9"/>
      <sheetId val="10"/>
    </sheetIdMap>
  </header>
  <header guid="{AD8FCC05-CB21-45A1-AEFC-30EFEDEBD77F}" dateTime="2019-04-22T17:30:33" maxSheetId="11" userName="Natalia Alejandra Lopez Perez" r:id="rId271">
    <sheetIdMap count="10">
      <sheetId val="1"/>
      <sheetId val="2"/>
      <sheetId val="3"/>
      <sheetId val="4"/>
      <sheetId val="5"/>
      <sheetId val="6"/>
      <sheetId val="7"/>
      <sheetId val="8"/>
      <sheetId val="9"/>
      <sheetId val="10"/>
    </sheetIdMap>
  </header>
  <header guid="{56997F3D-2298-436C-B9EC-D9900E5F5E62}" dateTime="2019-04-22T17:30:51" maxSheetId="11" userName="Natalia Alejandra Lopez Perez" r:id="rId272" minRId="4558" maxRId="4573">
    <sheetIdMap count="10">
      <sheetId val="1"/>
      <sheetId val="2"/>
      <sheetId val="3"/>
      <sheetId val="4"/>
      <sheetId val="5"/>
      <sheetId val="6"/>
      <sheetId val="7"/>
      <sheetId val="8"/>
      <sheetId val="9"/>
      <sheetId val="10"/>
    </sheetIdMap>
  </header>
  <header guid="{107B9AFF-1E16-4BAC-92F4-5B6B8B9EB686}" dateTime="2019-04-23T10:37:34" maxSheetId="11" userName="Natalia Alejandra Lopez Perez" r:id="rId273" minRId="4574" maxRId="4576">
    <sheetIdMap count="10">
      <sheetId val="1"/>
      <sheetId val="2"/>
      <sheetId val="3"/>
      <sheetId val="4"/>
      <sheetId val="5"/>
      <sheetId val="6"/>
      <sheetId val="7"/>
      <sheetId val="8"/>
      <sheetId val="9"/>
      <sheetId val="10"/>
    </sheetIdMap>
  </header>
  <header guid="{D58DF99A-FE6B-4600-8590-9297708E9C2A}" dateTime="2019-04-23T10:40:13" maxSheetId="11" userName="Natalia Alejandra Lopez Perez" r:id="rId274" minRId="4577" maxRId="4578">
    <sheetIdMap count="10">
      <sheetId val="1"/>
      <sheetId val="2"/>
      <sheetId val="3"/>
      <sheetId val="4"/>
      <sheetId val="5"/>
      <sheetId val="6"/>
      <sheetId val="7"/>
      <sheetId val="8"/>
      <sheetId val="9"/>
      <sheetId val="10"/>
    </sheetIdMap>
  </header>
  <header guid="{08949205-945E-4758-ABE5-FF993D033A11}" dateTime="2019-04-23T10:42:55" maxSheetId="11" userName="Natalia Alejandra Lopez Perez" r:id="rId275" minRId="4579" maxRId="4616">
    <sheetIdMap count="10">
      <sheetId val="1"/>
      <sheetId val="2"/>
      <sheetId val="3"/>
      <sheetId val="4"/>
      <sheetId val="5"/>
      <sheetId val="6"/>
      <sheetId val="7"/>
      <sheetId val="8"/>
      <sheetId val="9"/>
      <sheetId val="10"/>
    </sheetIdMap>
  </header>
  <header guid="{EEB0C5AF-335C-4D04-9113-7B7E838A6A5C}" dateTime="2019-04-23T10:46:49" maxSheetId="11" userName="Natalia Alejandra Lopez Perez" r:id="rId276" minRId="4617">
    <sheetIdMap count="10">
      <sheetId val="1"/>
      <sheetId val="2"/>
      <sheetId val="3"/>
      <sheetId val="4"/>
      <sheetId val="5"/>
      <sheetId val="6"/>
      <sheetId val="7"/>
      <sheetId val="8"/>
      <sheetId val="9"/>
      <sheetId val="10"/>
    </sheetIdMap>
  </header>
  <header guid="{770129F9-50BE-4EE9-85A5-6B2D6B00BFD4}" dateTime="2019-04-23T10:47:29" maxSheetId="11" userName="Natalia Alejandra Lopez Perez" r:id="rId277" minRId="4618" maxRId="4620">
    <sheetIdMap count="10">
      <sheetId val="1"/>
      <sheetId val="2"/>
      <sheetId val="3"/>
      <sheetId val="4"/>
      <sheetId val="5"/>
      <sheetId val="6"/>
      <sheetId val="7"/>
      <sheetId val="8"/>
      <sheetId val="9"/>
      <sheetId val="10"/>
    </sheetIdMap>
  </header>
  <header guid="{BC1DD068-8D94-426F-852F-08D2FDC5A2E5}" dateTime="2019-04-23T10:50:15" maxSheetId="11" userName="Natalia Alejandra Lopez Perez" r:id="rId278" minRId="4621" maxRId="4622">
    <sheetIdMap count="10">
      <sheetId val="1"/>
      <sheetId val="2"/>
      <sheetId val="3"/>
      <sheetId val="4"/>
      <sheetId val="5"/>
      <sheetId val="6"/>
      <sheetId val="7"/>
      <sheetId val="8"/>
      <sheetId val="9"/>
      <sheetId val="10"/>
    </sheetIdMap>
  </header>
  <header guid="{84A0CEEF-9C31-4F1F-851F-85A7E29441E1}" dateTime="2019-04-23T10:51:57" maxSheetId="11" userName="Natalia Alejandra Lopez Perez" r:id="rId279" minRId="4623" maxRId="4627">
    <sheetIdMap count="10">
      <sheetId val="1"/>
      <sheetId val="2"/>
      <sheetId val="3"/>
      <sheetId val="4"/>
      <sheetId val="5"/>
      <sheetId val="6"/>
      <sheetId val="7"/>
      <sheetId val="8"/>
      <sheetId val="9"/>
      <sheetId val="10"/>
    </sheetIdMap>
  </header>
  <header guid="{96ECA1B0-22DD-4C5E-9F89-FF249D324DED}" dateTime="2019-04-23T11:13:40" maxSheetId="11" userName="Natalia Alejandra Lopez Perez" r:id="rId280" minRId="4628">
    <sheetIdMap count="10">
      <sheetId val="1"/>
      <sheetId val="2"/>
      <sheetId val="3"/>
      <sheetId val="4"/>
      <sheetId val="5"/>
      <sheetId val="6"/>
      <sheetId val="7"/>
      <sheetId val="8"/>
      <sheetId val="9"/>
      <sheetId val="10"/>
    </sheetIdMap>
  </header>
  <header guid="{6F407696-6745-497D-986A-89ECF7A7F445}" dateTime="2019-04-23T11:46:52" maxSheetId="11" userName="Natalia Alejandra Lopez Perez" r:id="rId281" minRId="4629">
    <sheetIdMap count="10">
      <sheetId val="1"/>
      <sheetId val="2"/>
      <sheetId val="3"/>
      <sheetId val="4"/>
      <sheetId val="5"/>
      <sheetId val="6"/>
      <sheetId val="7"/>
      <sheetId val="8"/>
      <sheetId val="9"/>
      <sheetId val="10"/>
    </sheetIdMap>
  </header>
  <header guid="{18A3F2B4-15A0-43DC-B7B1-87F32F354C96}" dateTime="2019-04-23T11:47:08" maxSheetId="11" userName="Natalia Alejandra Lopez Perez" r:id="rId282" minRId="4630" maxRId="4634">
    <sheetIdMap count="10">
      <sheetId val="1"/>
      <sheetId val="2"/>
      <sheetId val="3"/>
      <sheetId val="4"/>
      <sheetId val="5"/>
      <sheetId val="6"/>
      <sheetId val="7"/>
      <sheetId val="8"/>
      <sheetId val="9"/>
      <sheetId val="10"/>
    </sheetIdMap>
  </header>
  <header guid="{C34DC01A-C223-4A72-BCB0-EE440EE3A4ED}" dateTime="2019-04-23T11:49:39" maxSheetId="11" userName="Natalia Alejandra Lopez Perez" r:id="rId283" minRId="4635" maxRId="4636">
    <sheetIdMap count="10">
      <sheetId val="1"/>
      <sheetId val="2"/>
      <sheetId val="3"/>
      <sheetId val="4"/>
      <sheetId val="5"/>
      <sheetId val="6"/>
      <sheetId val="7"/>
      <sheetId val="8"/>
      <sheetId val="9"/>
      <sheetId val="10"/>
    </sheetIdMap>
  </header>
  <header guid="{4D56A00F-30EC-4967-8D80-8E05CCFB0012}" dateTime="2019-08-05T16:52:45" maxSheetId="11" userName="Natalia Alejandra Lopez Perez" r:id="rId284" minRId="4637" maxRId="4659">
    <sheetIdMap count="10">
      <sheetId val="1"/>
      <sheetId val="2"/>
      <sheetId val="3"/>
      <sheetId val="4"/>
      <sheetId val="5"/>
      <sheetId val="6"/>
      <sheetId val="7"/>
      <sheetId val="8"/>
      <sheetId val="9"/>
      <sheetId val="10"/>
    </sheetIdMap>
  </header>
  <header guid="{632BD647-ADC7-42E9-8937-F577378CA177}" dateTime="2019-08-05T17:56:09" maxSheetId="11" userName="Natalia Alejandra Lopez Perez" r:id="rId285" minRId="4660" maxRId="4665">
    <sheetIdMap count="10">
      <sheetId val="1"/>
      <sheetId val="2"/>
      <sheetId val="3"/>
      <sheetId val="4"/>
      <sheetId val="5"/>
      <sheetId val="6"/>
      <sheetId val="7"/>
      <sheetId val="8"/>
      <sheetId val="9"/>
      <sheetId val="10"/>
    </sheetIdMap>
  </header>
  <header guid="{4CF1ACCB-61CA-457A-ABFA-D58D8EE23E21}" dateTime="2019-08-20T10:31:19" maxSheetId="11" userName="Natalia Alejandra Lopez Perez" r:id="rId286" minRId="4666" maxRId="4668">
    <sheetIdMap count="10">
      <sheetId val="1"/>
      <sheetId val="2"/>
      <sheetId val="3"/>
      <sheetId val="4"/>
      <sheetId val="5"/>
      <sheetId val="6"/>
      <sheetId val="7"/>
      <sheetId val="8"/>
      <sheetId val="9"/>
      <sheetId val="10"/>
    </sheetIdMap>
  </header>
  <header guid="{06CB45CD-27AA-4641-8303-232A9BEC3B3B}" dateTime="2019-09-17T11:19:54" maxSheetId="11" userName="Natalia Alejandra Lopez Perez" r:id="rId287" minRId="4671">
    <sheetIdMap count="10">
      <sheetId val="1"/>
      <sheetId val="2"/>
      <sheetId val="3"/>
      <sheetId val="4"/>
      <sheetId val="5"/>
      <sheetId val="6"/>
      <sheetId val="7"/>
      <sheetId val="8"/>
      <sheetId val="9"/>
      <sheetId val="10"/>
    </sheetIdMap>
  </header>
  <header guid="{2C8D661A-B7BE-47A8-902D-F59B883655F9}" dateTime="2019-09-17T11:20:14" maxSheetId="11" userName="Natalia Alejandra Lopez Perez" r:id="rId288" minRId="4674">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T26" start="0" length="0">
    <dxf>
      <font>
        <color auto="1"/>
        <name val="Times New Roman"/>
        <scheme val="none"/>
      </font>
    </dxf>
  </rfmt>
  <rfmt sheetId="8" sqref="U28" start="0" length="0">
    <dxf>
      <font>
        <name val="Times New Roman"/>
        <scheme val="none"/>
      </font>
      <alignment horizontal="left" readingOrder="0"/>
    </dxf>
  </rfmt>
  <rfmt sheetId="8" sqref="U29" start="0" length="0">
    <dxf>
      <font>
        <name val="Times New Roman"/>
        <scheme val="none"/>
      </font>
      <alignment horizontal="left" readingOrder="0"/>
    </dxf>
  </rfmt>
  <rfmt sheetId="8" sqref="U30" start="0" length="0">
    <dxf>
      <font>
        <name val="Times New Roman"/>
        <scheme val="none"/>
      </font>
      <alignment horizontal="left" readingOrder="0"/>
    </dxf>
  </rfmt>
  <rfmt sheetId="8" sqref="T24" start="0" length="0">
    <dxf>
      <font>
        <color auto="1"/>
        <name val="Times New Roman"/>
        <scheme val="none"/>
      </font>
    </dxf>
  </rfmt>
  <rfmt sheetId="8" sqref="T25" start="0" length="0">
    <dxf>
      <font>
        <color auto="1"/>
        <name val="Times New Roman"/>
        <scheme val="none"/>
      </font>
    </dxf>
  </rfmt>
  <rcc rId="3785" sId="8" numFmtId="13">
    <oc r="T26">
      <v>0.3</v>
    </oc>
    <nc r="T26">
      <v>1</v>
    </nc>
  </rcc>
  <rfmt sheetId="8" sqref="T27" start="0" length="0">
    <dxf>
      <font>
        <color auto="1"/>
        <name val="Times New Roman"/>
        <scheme val="none"/>
      </font>
    </dxf>
  </rfmt>
  <rfmt sheetId="8" sqref="T28" start="0" length="0">
    <dxf>
      <font>
        <name val="Times New Roman"/>
        <scheme val="none"/>
      </font>
    </dxf>
  </rfmt>
  <rfmt sheetId="8" sqref="V28" start="0" length="0">
    <dxf>
      <font>
        <name val="Times New Roman"/>
        <scheme val="none"/>
      </font>
    </dxf>
  </rfmt>
  <rfmt sheetId="8" sqref="T29" start="0" length="0">
    <dxf>
      <font>
        <name val="Times New Roman"/>
        <scheme val="none"/>
      </font>
    </dxf>
  </rfmt>
  <rfmt sheetId="8" sqref="V29" start="0" length="0">
    <dxf>
      <font>
        <name val="Times New Roman"/>
        <scheme val="none"/>
      </font>
    </dxf>
  </rfmt>
  <rcc rId="3786" sId="8">
    <oc r="V24" t="inlineStr">
      <is>
        <t>En Tiempo</t>
      </is>
    </oc>
    <nc r="V24">
      <f>+IF(AND(L24&lt;&gt;"",U24&lt;L24,M24="",N24="",O24=""),"Alerta de Ejecución",IF(AND(L24&lt;&gt;"",M24&lt;&gt;"",U24&lt;M24,N24="",O24=""),"Alerta de Ejecución",IF(AND(L24&lt;&gt;"",M24&lt;&gt;"",N24&lt;&gt;"",U24&lt;N24,O24=""),"Alerta de Ejecución",IF(AND(L24&lt;&gt;"",M24&lt;&gt;"",N24&lt;&gt;"",O24&lt;&gt;"",U24&lt;O24),"Alerta de Ejecución","En Tiempo"))))</f>
    </nc>
  </rcc>
  <rcc rId="3787" sId="8">
    <oc r="V25" t="inlineStr">
      <is>
        <t>En tiempo</t>
      </is>
    </oc>
    <nc r="V25">
      <f>+IF(AND(L25&lt;&gt;"",U25&lt;L25,M25="",N25="",O25=""),"Alerta de Ejecución",IF(AND(L25&lt;&gt;"",M25&lt;&gt;"",U25&lt;M25,N25="",O25=""),"Alerta de Ejecución",IF(AND(L25&lt;&gt;"",M25&lt;&gt;"",N25&lt;&gt;"",U25&lt;N25,O25=""),"Alerta de Ejecución",IF(AND(L25&lt;&gt;"",M25&lt;&gt;"",N25&lt;&gt;"",O25&lt;&gt;"",U25&lt;O25),"Alerta de Ejecución","En Tiempo"))))</f>
    </nc>
  </rcc>
  <rcc rId="3788" sId="8">
    <oc r="V26" t="inlineStr">
      <is>
        <t>En Tiempo</t>
      </is>
    </oc>
    <nc r="V26">
      <f>+IF(AND(L26&lt;&gt;"",U26&lt;L26,M26="",N26="",O26=""),"Alerta de Ejecución",IF(AND(L26&lt;&gt;"",M26&lt;&gt;"",U26&lt;M26,N26="",O26=""),"Alerta de Ejecución",IF(AND(L26&lt;&gt;"",M26&lt;&gt;"",N26&lt;&gt;"",U26&lt;N26,O26=""),"Alerta de Ejecución",IF(AND(L26&lt;&gt;"",M26&lt;&gt;"",N26&lt;&gt;"",O26&lt;&gt;"",U26&lt;O26),"Alerta de Ejecución","En Tiempo"))))</f>
    </nc>
  </rcc>
  <rcc rId="3789" sId="8">
    <oc r="V27" t="inlineStr">
      <is>
        <t>En Tiempo</t>
      </is>
    </oc>
    <nc r="V27">
      <f>+IF(AND(L27&lt;&gt;"",U27&lt;L27,M27="",N27="",O27=""),"Alerta de Ejecución",IF(AND(L27&lt;&gt;"",M27&lt;&gt;"",U27&lt;M27,N27="",O27=""),"Alerta de Ejecución",IF(AND(L27&lt;&gt;"",M27&lt;&gt;"",N27&lt;&gt;"",U27&lt;N27,O27=""),"Alerta de Ejecución",IF(AND(L27&lt;&gt;"",M27&lt;&gt;"",N27&lt;&gt;"",O27&lt;&gt;"",U27&lt;O27),"Alerta de Ejecución","En Tiempo"))))</f>
    </nc>
  </rcc>
  <rcc rId="3790" sId="8">
    <oc r="V28" t="inlineStr">
      <is>
        <t>En Tiempo</t>
      </is>
    </oc>
    <nc r="V28">
      <f>+IF(AND(L28&lt;&gt;"",U28&lt;L28,M28="",N28="",O28=""),"Alerta de Ejecución",IF(AND(L28&lt;&gt;"",M28&lt;&gt;"",U28&lt;M28,N28="",O28=""),"Alerta de Ejecución",IF(AND(L28&lt;&gt;"",M28&lt;&gt;"",N28&lt;&gt;"",U28&lt;N28,O28=""),"Alerta de Ejecución",IF(AND(L28&lt;&gt;"",M28&lt;&gt;"",N28&lt;&gt;"",O28&lt;&gt;"",U28&lt;O28),"Alerta de Ejecución","En Tiempo"))))</f>
    </nc>
  </rcc>
  <rcc rId="3791" sId="8">
    <oc r="V29" t="inlineStr">
      <is>
        <t>En Tiempo</t>
      </is>
    </oc>
    <nc r="V29">
      <f>+IF(AND(L29&lt;&gt;"",U29&lt;L29,M29="",N29="",O29=""),"Alerta de Ejecución",IF(AND(L29&lt;&gt;"",M29&lt;&gt;"",U29&lt;M29,N29="",O29=""),"Alerta de Ejecución",IF(AND(L29&lt;&gt;"",M29&lt;&gt;"",N29&lt;&gt;"",U29&lt;N29,O29=""),"Alerta de Ejecución",IF(AND(L29&lt;&gt;"",M29&lt;&gt;"",N29&lt;&gt;"",O29&lt;&gt;"",U29&lt;O29),"Alerta de Ejecución","En Tiempo"))))</f>
    </nc>
  </rcc>
  <rcc rId="3792" sId="8" odxf="1" dxf="1">
    <oc r="V30" t="inlineStr">
      <is>
        <t>En Tiempo</t>
      </is>
    </oc>
    <nc r="V30">
      <f>+IF(AND(L30&lt;&gt;"",U30&lt;L30,M30="",N30="",O30=""),"Alerta de Ejecución",IF(AND(L30&lt;&gt;"",M30&lt;&gt;"",U30&lt;M30,N30="",O30=""),"Alerta de Ejecución",IF(AND(L30&lt;&gt;"",M30&lt;&gt;"",N30&lt;&gt;"",U30&lt;N30,O30=""),"Alerta de Ejecución",IF(AND(L30&lt;&gt;"",M30&lt;&gt;"",N30&lt;&gt;"",O30&lt;&gt;"",U30&lt;O30),"Alerta de Ejecución","En Tiempo"))))</f>
    </nc>
    <odxf>
      <font/>
    </odxf>
    <ndxf>
      <font>
        <name val="Times New Roman"/>
        <scheme val="none"/>
      </font>
    </ndxf>
  </rcc>
  <rcc rId="3793" sId="8" numFmtId="14">
    <oc r="U24">
      <v>0.7</v>
    </oc>
    <nc r="U24">
      <v>1</v>
    </nc>
  </rcc>
  <rcc rId="3794" sId="8" numFmtId="14">
    <oc r="U25">
      <v>0.3</v>
    </oc>
    <nc r="U25">
      <v>1</v>
    </nc>
  </rcc>
  <rcc rId="3795" sId="8" numFmtId="14">
    <oc r="U26">
      <v>0.3</v>
    </oc>
    <nc r="U26">
      <v>1</v>
    </nc>
  </rcc>
  <rcc rId="3796" sId="8" numFmtId="14">
    <oc r="U27">
      <v>0.3</v>
    </oc>
    <nc r="U27">
      <v>1</v>
    </nc>
  </rcc>
  <rcc rId="3797" sId="8" numFmtId="14">
    <oc r="U28">
      <v>0.8</v>
    </oc>
    <nc r="U28">
      <v>1</v>
    </nc>
  </rcc>
  <rcv guid="{C1D89B47-BF31-42E1-B6C2-93053F8BFD52}" action="delete"/>
  <rdn rId="0" localSheetId="3" customView="1" name="Z_C1D89B47_BF31_42E1_B6C2_93053F8BFD52_.wvu.Rows" hidden="1" oldHidden="1">
    <formula>'VIDA LIBRE DE VIOLENCIAS'!$1:$13</formula>
    <oldFormula>'VIDA LIBRE DE VIOLENCIAS'!$1:$13</oldFormula>
  </rdn>
  <rcv guid="{C1D89B47-BF31-42E1-B6C2-93053F8BFD52}"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29" sId="8">
    <oc r="W18" t="inlineStr">
      <is>
        <t xml:space="preserve">El Instituto Distrital de las Artes (Idartes) realizó un proceso de socialización y acompañamiento  para la presentación de propuestas artisticas al programa Distrital de estimulos 2018 y  más especificamente a la beca Bogotá diversa: proyectos artisticos para sectores sociales, a través de los (5) cinco estimulos de  $10.000.000 cada uno, en la categoría: cultura libre de sexismos. 
Todo esto con la finalidad de cualificar las capacidades de los sectores de Mujeres para la autogestión en el campo artistico y asi facilitar las condiciones de participación y acceso a  los diferentes portafolios de convocatorias dispuestas en la ciudad y el país para fortalecer sus iniciativas artisticas y culturales. </t>
      </is>
    </oc>
    <nc r="W18" t="inlineStr">
      <is>
        <t xml:space="preserve">El Instituto Distrital de las Artes (Idartes) realizó un proceso de socialización y acompañamiento  para la presentación de propuestas artisticas al programa Distrital de estimulos 2018 y  más especificamente a la beca Bogotá diversa: proyectos artisticos para sectores sociales, a través de los (5) cinco estimulos de  $10.000.000 cada uno, en la categoría: cultura libre de sexismos. 
Todo esto con la finalidad de cualificar las capacidades de los sectores de Mujeres que habitan en la urbanidad para la autogestión en el campo artistico y asi facilitar las condiciones de participación y acceso a  los diferentes portafolios de convocatorias dispuestas en la ciudad y el país para fortalecer sus iniciativas artisticas y culturales. </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30" sId="8">
    <oc r="K30">
      <f>12114950/204*30</f>
    </oc>
    <nc r="K30">
      <f>12114950/80*30</f>
    </nc>
  </rcc>
  <rcv guid="{C1D89B47-BF31-42E1-B6C2-93053F8BFD52}" action="delete"/>
  <rdn rId="0" localSheetId="3" customView="1" name="Z_C1D89B47_BF31_42E1_B6C2_93053F8BFD52_.wvu.Rows" hidden="1" oldHidden="1">
    <formula>'VIDA LIBRE DE VIOLENCIAS'!$1:$13</formula>
    <oldFormula>'VIDA LIBRE DE VIOLENCIAS'!$1:$13</oldFormula>
  </rdn>
  <rdn rId="0" localSheetId="8" customView="1" name="Z_C1D89B47_BF31_42E1_B6C2_93053F8BFD52_.wvu.FilterData" hidden="1" oldHidden="1">
    <formula>'CULTURA LIBRE DE SEXISMO'!$A$14:$AA$33</formula>
  </rdn>
  <rcv guid="{C1D89B47-BF31-42E1-B6C2-93053F8BFD52}"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33" sId="8" numFmtId="13">
    <oc r="M27">
      <v>0.3</v>
    </oc>
    <nc r="M27">
      <v>0</v>
    </nc>
  </rcc>
  <rcc rId="3934" sId="8" numFmtId="13">
    <oc r="O27">
      <v>0</v>
    </oc>
    <nc r="O27">
      <v>1</v>
    </nc>
  </rcc>
  <rcc rId="3935" sId="8" numFmtId="13">
    <oc r="L26">
      <v>0</v>
    </oc>
    <nc r="L26">
      <v>0.5</v>
    </nc>
  </rcc>
  <rcc rId="3936" sId="8" numFmtId="13">
    <oc r="M26">
      <v>0.3</v>
    </oc>
    <nc r="M26">
      <v>0.5</v>
    </nc>
  </rcc>
  <rfmt sheetId="8" sqref="L18:O19 L26:O28">
    <dxf>
      <fill>
        <patternFill>
          <bgColor rgb="FFFFFF00"/>
        </patternFill>
      </fill>
    </dxf>
  </rfmt>
  <rcc rId="3937" sId="8" numFmtId="13">
    <oc r="T27">
      <v>0.3</v>
    </oc>
    <nc r="T27">
      <v>1</v>
    </nc>
  </rcc>
  <rcc rId="3938" sId="8">
    <oc r="K18">
      <f>27100000/11*10</f>
    </oc>
    <nc r="K18">
      <f>27100000/147*I18</f>
    </nc>
  </rcc>
  <rcc rId="3939" sId="8">
    <oc r="K19">
      <f>27100000/11*1</f>
    </oc>
    <nc r="K19">
      <f>27100000/147*I19</f>
    </nc>
  </rcc>
  <rcc rId="3940" sId="8" odxf="1" dxf="1" numFmtId="11">
    <oc r="K26">
      <v>19992000</v>
    </oc>
    <nc r="K26">
      <f>27100000/147*I26</f>
    </nc>
    <odxf>
      <font>
        <color auto="1"/>
      </font>
      <fill>
        <patternFill patternType="solid">
          <bgColor rgb="FFFFFF00"/>
        </patternFill>
      </fill>
    </odxf>
    <ndxf>
      <font>
        <color auto="1"/>
        <name val="Times New Roman"/>
        <scheme val="none"/>
      </font>
      <fill>
        <patternFill patternType="none">
          <bgColor indexed="65"/>
        </patternFill>
      </fill>
    </ndxf>
  </rcc>
  <rcc rId="3941" sId="8" odxf="1" dxf="1" numFmtId="11">
    <oc r="K27">
      <v>5000000</v>
    </oc>
    <nc r="K27">
      <f>27100000/147*I27</f>
    </nc>
    <odxf>
      <font>
        <color auto="1"/>
      </font>
    </odxf>
    <ndxf>
      <font>
        <color auto="1"/>
        <name val="Times New Roman"/>
        <scheme val="none"/>
      </font>
    </ndxf>
  </rcc>
  <rcc rId="3942" sId="8" odxf="1" dxf="1">
    <nc r="K28">
      <f>27100000/147*I28</f>
    </nc>
    <odxf>
      <font/>
      <fill>
        <patternFill patternType="solid">
          <bgColor rgb="FFFFFF00"/>
        </patternFill>
      </fill>
    </odxf>
    <ndxf>
      <font>
        <name val="Times New Roman"/>
        <scheme val="none"/>
      </font>
      <fill>
        <patternFill patternType="none">
          <bgColor indexed="65"/>
        </patternFill>
      </fill>
    </ndxf>
  </rcc>
  <rfmt sheetId="8" sqref="K18:K19 K26:K28">
    <dxf>
      <fill>
        <patternFill patternType="solid">
          <bgColor rgb="FFFFFF00"/>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43" sId="8" odxf="1" dxf="1">
    <oc r="X26" t="inlineStr">
      <is>
        <t>Contrato de Apoyo a la gestión No. 993 de 2018 con la Corporación El Eje. Se hace la salvedad de que el presupuesto relacionado no se encuentra desagregado pues esa asignación de rubro corresponde a la gestión interna de la Corporaciòn con la que se suscribió el apoyo a la gestión.  Piezas audiovisuales, listados de asistencia, insumos de convocatoria.</t>
      </is>
    </oc>
    <nc r="X26" t="inlineStr">
      <is>
        <t>Contrato de Apoyo a la gestión No. 993 de 2018 con la Corporación El Eje.</t>
      </is>
    </nc>
    <odxf>
      <font>
        <color auto="1"/>
      </font>
      <fill>
        <patternFill patternType="solid">
          <bgColor rgb="FFFFFF00"/>
        </patternFill>
      </fill>
    </odxf>
    <ndxf>
      <font>
        <sz val="11"/>
        <color theme="1"/>
        <name val="Calibri"/>
        <scheme val="minor"/>
      </font>
      <fill>
        <patternFill patternType="none">
          <bgColor indexed="65"/>
        </patternFill>
      </fill>
    </ndxf>
  </rcc>
  <rcc rId="3944" sId="8" odxf="1" dxf="1">
    <oc r="X28" t="inlineStr">
      <is>
        <t>Contrato de Apoyo a la gestión No. 993 de 2018 con la Corporación El Eje. Se hace la salvedad de que el presupuesto relacionado no se encuentra desagregado pues esa asignación de rubro corresponde a la gestión interna de la Corporaciòn con la que se suscribió el apoyo a la gestión.</t>
      </is>
    </oc>
    <nc r="X28" t="inlineStr">
      <is>
        <t>Contrato de Apoyo a la gestión No. 993 de 2018 con la Corporación Eje.</t>
      </is>
    </nc>
    <odxf>
      <font>
        <sz val="11"/>
        <color theme="1"/>
        <name val="Calibri"/>
        <scheme val="minor"/>
      </font>
      <fill>
        <patternFill patternType="solid">
          <bgColor rgb="FFFFFF00"/>
        </patternFill>
      </fill>
    </odxf>
    <ndxf>
      <font>
        <sz val="11"/>
        <color auto="1"/>
        <name val="Calibri"/>
        <scheme val="none"/>
      </font>
      <fill>
        <patternFill patternType="none">
          <bgColor indexed="65"/>
        </patternFill>
      </fill>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45" sId="8">
    <oc r="X18" t="inlineStr">
      <is>
        <t>Contrato de Apoyo a la gestión No. 993 de 2018 con la Corporación El Eje.</t>
      </is>
    </oc>
    <nc r="X18"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nc>
  </rcc>
  <rcc rId="3946" sId="8" odxf="1" dxf="1">
    <oc r="X19" t="inlineStr">
      <is>
        <t>Contrato de Apoyo a la gestión No. 993 de 2018 con la Corporación El Eje.</t>
      </is>
    </oc>
    <nc r="X19"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nc>
    <odxf/>
    <ndxf/>
  </rcc>
  <rcc rId="3947" sId="8">
    <oc r="X26" t="inlineStr">
      <is>
        <t>Contrato de Apoyo a la gestión No. 993 de 2018 con la Corporación El Eje.</t>
      </is>
    </oc>
    <nc r="X26"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nc>
  </rcc>
  <rcc rId="3948" sId="8" odxf="1" dxf="1">
    <oc r="X27" t="inlineStr">
      <is>
        <t>Contrato de Apoyo a la gestión No. 993 de 2018 con la Corporación Eje.</t>
      </is>
    </oc>
    <nc r="X27"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nc>
    <odxf>
      <font>
        <color auto="1"/>
      </font>
    </odxf>
    <ndxf>
      <font>
        <sz val="11"/>
        <color theme="1"/>
        <name val="Calibri"/>
        <scheme val="minor"/>
      </font>
    </ndxf>
  </rcc>
  <rcc rId="3949" sId="8" odxf="1" dxf="1">
    <oc r="X28" t="inlineStr">
      <is>
        <t>Contrato de Apoyo a la gestión No. 993 de 2018 con la Corporación Eje.</t>
      </is>
    </oc>
    <nc r="X28"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nc>
    <odxf>
      <font>
        <color auto="1"/>
      </font>
    </odxf>
    <ndxf>
      <font>
        <sz val="11"/>
        <color theme="1"/>
        <name val="Calibri"/>
        <scheme val="minor"/>
      </font>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0" sId="8" odxf="1" dxf="1" numFmtId="14">
    <oc r="Z26">
      <v>0.3</v>
    </oc>
    <nc r="Z26">
      <f>+(Y26/E26)</f>
    </nc>
    <ndxf>
      <font>
        <color auto="1"/>
      </font>
      <fill>
        <patternFill patternType="none">
          <bgColor indexed="65"/>
        </patternFill>
      </fill>
    </ndxf>
  </rcc>
  <rcc rId="3951" sId="8" odxf="1" dxf="1" numFmtId="14">
    <oc r="Z27">
      <v>0.3</v>
    </oc>
    <nc r="Z27">
      <f>+(Y27/E27)</f>
    </nc>
    <odxf>
      <font>
        <color auto="1"/>
      </font>
    </odxf>
    <ndxf>
      <font>
        <color auto="1"/>
      </font>
    </ndxf>
  </rcc>
  <rcc rId="3952" sId="8" odxf="1" dxf="1" numFmtId="14">
    <oc r="Z28">
      <v>0.8</v>
    </oc>
    <nc r="Z28">
      <f>+(Y28/E28)</f>
    </nc>
    <odxf>
      <fill>
        <patternFill patternType="solid">
          <bgColor rgb="FFFFFF00"/>
        </patternFill>
      </fill>
    </odxf>
    <ndxf>
      <fill>
        <patternFill patternType="none">
          <bgColor indexed="65"/>
        </patternFill>
      </fill>
    </ndxf>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93" sId="8">
    <oc r="W18" t="inlineStr">
      <is>
        <t xml:space="preserve">El Instituto Distrital de las Artes (Idartes) realizó un proceso de socialización y acompañamiento  para la presentación de propuestas artisticas al programa Distrital de estimulos 2018 y  más especificamente a la beca Bogotá diversa: proyectos artisticos para sectores sociales, a través de los (5) cinco estimulos de  $10.000.000 cada uno, en la categoría: cultua libre de sexismos. 
Todo esto con la finalidad de cualificar las capacidades de los sectores de Mujeres para la autogestión en el campo artistico y asi facilitar las condiciones de participación y acceso a  los diferentes portafolios de convocatorias dispuestas en la ciudad y el país para fortalecer sus iniciativas artisticas y culturales. </t>
      </is>
    </oc>
    <nc r="W18" t="inlineStr">
      <is>
        <t xml:space="preserve">El Instituto Distrital de las Artes (Idartes) realizó un proceso de socialización y acompañamiento  para la presentación de propuestas artisticas al programa Distrital de estimulos 2018 y  más especificamente a la beca Bogotá diversa: proyectos artisticos para sectores sociales, a través de los (5) cinco estimulos de  $10.000.000 cada uno, en la categoría: cultura libre de sexismos. 
Todo esto con la finalidad de cualificar las capacidades de los sectores de Mujeres para la autogestión en el campo artistico y asi facilitar las condiciones de participación y acceso a  los diferentes portafolios de convocatorias dispuestas en la ciudad y el país para fortalecer sus iniciativas artisticas y culturales. </t>
      </is>
    </nc>
  </rcc>
  <rcc rId="3694" sId="8">
    <oc r="W20" t="inlineStr">
      <is>
        <t>En el marco del Convenio No. 356 de 2017, suscrito entre la Secretaría Distrital de la Mujer y el Idartes, el Instituto aporta recursos de contrapartida en especie y en dinero para la realización de 3 eventos de circulación artística: la muestra transdelirante de Mujeres T., la articulación con entidades como la emisora Laud. Stéreo para la promoción y reflexión sobre los derechos de las Mujeres Trans y el evento de cierre del convenio en el que se propició el encuentro de los sectores de mujeres participantes para fortalecer de manera conjunta las experiencias y los aprendizajes.
El  convenio tuvo una adición en terminos de ejecución para el 2018 y contemplaba la realización de 28 acciones de reconocimiento, visibilazación y fortalecimiento de la prácticas artísticas de las mujeres diversas, de la siguiente forma: 16 talleres de formación artística, 11 eventos de circulación artística y la sistematización y memoria social del mismo. En la presente matriz, se relacionan  acciones de circulación para las cuales el Intituto aportó recursos; las demás fueron financiadas por la Secretaría de la Mujer.</t>
      </is>
    </oc>
    <nc r="W20" t="inlineStr">
      <is>
        <r>
          <t xml:space="preserve">En el marco del Convenio No. 356 de 2017, suscrito entre la Secretaría Distrital de la Mujer y el Idartes, el Instituto aporta recursos de contrapartida en especie y en dinero para la realización de 3 eventos de circulación artística: la muestra transdelirante de Mujeres T., la articulación con entidades como la emisora Laud. Stéreo para la promoción y reflexión sobre los derechos de las Mujeres Trans y el evento de cierre del convenio en el que se propició el encuentro de los sectores de mujeres participantes para fortalecer de manera conjunta las experiencias y los aprendizajes.
El  convenio tuvo una  </t>
        </r>
        <r>
          <rPr>
            <sz val="11"/>
            <color rgb="FFFF0000"/>
            <rFont val="Times New Roman"/>
            <family val="1"/>
          </rPr>
          <t>adición en terminos de ejecución</t>
        </r>
        <r>
          <rPr>
            <sz val="11"/>
            <color theme="1"/>
            <rFont val="Times New Roman"/>
            <family val="1"/>
          </rPr>
          <t xml:space="preserve"> para el 2018 y contemplaba la realización de 28 acciones de reconocimiento, visibilazación y fortalecimiento de la prácticas artísticas de las mujeres diversas, de la siguiente forma: 16 talleres de formación artística, 11 eventos de circulación artística y la sistematización y memoria social del mismo. En la presente matriz, se relacionan  acciones de circulación para las cuales el Intituto aportó recursos; las demás fueron financiadas por la Secretaría de la Mujer.</t>
        </r>
      </is>
    </nc>
  </rcc>
  <rcc rId="3695" sId="8">
    <oc r="W21" t="inlineStr">
      <is>
        <t xml:space="preserve">Como antesala al Día Internacional de la mujer, la Cinemateca Distrital renió cinco películas de gran reconocimiento que se estrenaron por primera vez en la Cinemateca Distrital y cuyos personajes representan la resistencia femenina. Cada una de las historias de estas obras audiovisuales reflexionan sobre el rol de la mujer, sus luchas  y  reivindicaciones tanto personales como políticas.
</t>
      </is>
    </oc>
    <nc r="W21" t="inlineStr">
      <is>
        <t xml:space="preserve">Como antesala al Día Internacional de la mujer, la Cinemateca Distrital reunió cinco películas de gran reconocimiento que se estrenaron por primera vez en la Cinemateca Distrital y cuyos personajes representan la resistencia femenina. Cada una de las historias de estas obras audiovisuales reflexionan sobre el rol de la mujer, sus luchas  y  reivindicaciones tanto personales como políticas.
</t>
      </is>
    </nc>
  </rcc>
  <rfmt sheetId="8" sqref="W20" start="0" length="2147483647">
    <dxf>
      <font>
        <color rgb="FFFF0000"/>
      </font>
    </dxf>
  </rfmt>
  <rfmt sheetId="8" sqref="W22:W23" start="0" length="2147483647">
    <dxf>
      <font>
        <color rgb="FFFF0000"/>
      </font>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96" sId="8" odxf="1" dxf="1">
    <nc r="AA20" t="inlineStr">
      <is>
        <t xml:space="preserve">
</t>
      </is>
    </nc>
    <ndxf>
      <font>
        <color rgb="FF7030A0"/>
        <name val="Times New Roman"/>
        <scheme val="none"/>
      </font>
      <alignment wrapText="1" readingOrder="0"/>
    </ndxf>
  </rcc>
  <rfmt sheetId="8" sqref="AA22" start="0" length="0">
    <dxf>
      <font>
        <sz val="11"/>
        <color theme="1"/>
        <name val="Calibri"/>
        <scheme val="minor"/>
      </font>
      <alignment wrapText="1" readingOrder="0"/>
    </dxf>
  </rfmt>
  <rcc rId="3697" sId="8">
    <oc r="W23" t="inlineStr">
      <is>
        <t>En el marco del Convenio No. 356 de 2017, suscrito entre la Secretaría Distrital de la Mujer y el Idartes, el Instituto aporta recursos de contrapartida en especie y en dinero para la realización de 3 eventos de circulación artística: la muestra transdelirante de Mujeres T., la articulación con entidades como la emisora la UD. Stéreo para la promoción y reflexión sobre los derechos de las Mujeres Trans y el evento de cierre del convenio en el que se propició el encuentro de los sectores de mujeres participantes para fortalecer de manera conjunta las experiencias y los aprendizajes.
El  convenio tuvo una adición en terminos de ejecución para el 2018 y contemplaba la realización de 28 acciones de reconocimiento, visibilazación y fortalecimiento de la prácticas artísticas de las mujeres diversas, de la siguiente forma: 16 talleres de formación artística, 11 eventos de circulación artística y la sistematización y memoria social del mismo. En la presente matriz, se relacionan  acciones de circulación para las cuales el Intituto aportó recursos; las demás fueron financiadas por la Secretaría de la Mujer.</t>
      </is>
    </oc>
    <nc r="W23" t="inlineStr">
      <is>
        <t>Se realizó evento de cierre del convenio No. 356 de 2017 en el Jardín Botánico, propiciando el encuentro de los sectores de Mujeres participantes en los procesos artisticos para el intercambio de saberes, aprendizajes y experiencias.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rcc>
  <rcc rId="3698" sId="8">
    <oc r="W22" t="inlineStr">
      <is>
        <t>En el marco del Convenio No. 356 de 2017, suscrito entre la Secretaría Distrital de la Mujer y el Idartes, el Instituto aporta recursos de contrapartida en especie y en dinero para la realización de eventos de circulación artística: la muestra transdelirante de Mujeres T., la articulación con entidades como la emisora la UD. Stéreo para la promoción y reflexión sobre los derechos de las Mujeres Trans y el evento de cierre del convenio en el que se propició el encuentro de los sectores de mujeres participantes para fortalecer de manera conjunta las experiencias y los aprendizajes.
El  convenio tuvo una adición en terminos de ejecución para el 2018 y contemplaba la realización de 28 acciones de reconocimiento, visibilazación y fortalecimiento de la prácticas artísticas de las mujeres diversas, de la siguiente forma: 16 talleres de formación artística, 11 eventos de circulación artística y la sistematización y memoria social del mismo. En la presente matriz, se relacionan  acciones de circulación para las cuales el Intituto aportó recursos; las demás fueron financiadas por la Secretaría de la Mujer.</t>
      </is>
    </oc>
    <nc r="W22" t="inlineStr">
      <is>
        <t>Se realizó la muestra transdelirante de Mujeres T, en que el Idartes aportó  28 módulos, el lugar, la logistica  y el evento de apertura  para que la exposición tuviera lugar; reconociendo, visibilizando y fortaleciendo las practicas artisticas  de las Mujeres Trans participantes en el proceso de formación artistica en fotografia.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rcc>
  <rcc rId="3699" sId="8">
    <oc r="W20" t="inlineStr">
      <is>
        <t>En el marco del Convenio No. 356 de 2017, suscrito entre la Secretaría Distrital de la Mujer y el Idartes, el Instituto aporta recursos de contrapartida en especie y en dinero para la realización de 3 eventos de circulación artística: la muestra transdelirante de Mujeres T., la articulación con entidades como la emisora Laud. Stéreo para la promoción y reflexión sobre los derechos de las Mujeres Trans y el evento de cierre del convenio en el que se propició el encuentro de los sectores de mujeres participantes para fortalecer de manera conjunta las experiencias y los aprendizajes.
El  convenio tuvo una  adición en terminos de ejecución para el 2018 y contemplaba la realización de 28 acciones de reconocimiento, visibilazación y fortalecimiento de la prácticas artísticas de las mujeres diversas, de la siguiente forma: 16 talleres de formación artística, 11 eventos de circulación artística y la sistematización y memoria social del mismo. En la presente matriz, se relacionan  acciones de circulación para las cuales el Intituto aportó recursos; las demás fueron financiadas por la Secretaría de la Mujer.</t>
      </is>
    </oc>
    <nc r="W20" t="inlineStr">
      <is>
        <t>Se realizó articulación con otras entidades como la emisoda Laud Stéreo para la promoción y la reflexión  sobre los derechos de las Mujeres Trans.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rcc>
  <rcv guid="{C1D89B47-BF31-42E1-B6C2-93053F8BFD52}" action="delete"/>
  <rdn rId="0" localSheetId="3" customView="1" name="Z_C1D89B47_BF31_42E1_B6C2_93053F8BFD52_.wvu.Rows" hidden="1" oldHidden="1">
    <formula>'VIDA LIBRE DE VIOLENCIAS'!$1:$13</formula>
    <oldFormula>'VIDA LIBRE DE VIOLENCIAS'!$1:$13</oldFormula>
  </rdn>
  <rcv guid="{C1D89B47-BF31-42E1-B6C2-93053F8BFD52}"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W20 W22:W23" start="0" length="2147483647">
    <dxf>
      <font>
        <color auto="1"/>
      </font>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F17">
    <dxf>
      <fill>
        <patternFill patternType="solid">
          <bgColor rgb="FFFFFF00"/>
        </patternFill>
      </fill>
    </dxf>
  </rfmt>
  <rcc rId="3701" sId="8">
    <oc r="I17" t="inlineStr">
      <is>
        <t>Segùn demanda</t>
      </is>
    </oc>
    <nc r="I17">
      <v>1</v>
    </nc>
  </rcc>
  <rcc rId="3702" sId="8">
    <oc r="W17" t="inlineStr">
      <is>
        <t xml:space="preserve">Se realizó el lanzamiento efectivo del premio que se concibió además, como un homenaje a Elisa Mújica, una de las escritoras colombianas más destacadas del siglo XX, de quien, en enero de 2018 se conmemoran 100 años de su nacimiento. Elisa Mújica fue la primera en alcanzar la posición de miembro honor de la Academia Colombiana de la Lengua y fue elegida por votación secreta desde 1984 como miembro hispanoamericano de la Real Academia Española. Es recordada por ser de las pocas novelistas de su época que criticó con insistencia la distinción existente entre las oportunidades para hombres y mujeres y celebró la perseverancia de las mujeres colombianas.
</t>
      </is>
    </oc>
    <nc r="W17" t="inlineStr">
      <is>
        <t>Se realizó el lanzamiento efectivo del premio que se concibió además, como un homenaje a Elisa Mújica, una de las escritoras colombianas más destacadas del siglo XX, de quien, en enero de 2018 se conmemoran 100 años de su nacimiento. Elisa Mújica fue la primera en alcanzar la posición de miembro honor de la Academia Colombiana de la Lengua y fue elegida por votación secreta desde 1984 como miembro hispanoamericano de la Real Academia Española. Es recordada por ser de las pocas novelistas de su época que criticó con insistencia la distinción existente entre las oportunidades para hombres y mujeres y celebró la perseverancia de las mujeres colombianas.
En el tercer trimestre se ottorgó el premio de novela Elisa Mujica a la propuesta ganadora con un estimulo de $30.000.000.</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99" sId="8">
    <oc r="W26" t="inlineStr">
      <is>
        <t xml:space="preserve">En el segundo trimeste, a través del contrato de apoyo a la gestión suscrito con la Corporación El eje se realizó un proceso de acompañamiento a la ejecución de propuestas ganadoras de la Beca Bogota diversa proyectos artisticos para sectores sociales inscritos en la categoría prácticas artísticas para una vida libre de sexismos. 
En el tercer trimestre, se realizó VIII Encuentro de investigaciones emergentes: Un espacio para la puesta en escena de la investigación en artes plásticas y visuales. En su octava versión el EIE propone establecer un diálogo entre las experiencias corporales, su representación artística y el espacio público. </t>
      </is>
    </oc>
    <nc r="W26" t="inlineStr">
      <is>
        <t xml:space="preserve">En el segundo trimestre del 2018, a través del contrato de apoyo a la gestión suscrito con la Corporación El eje se realizó un proceso de acompañamiento a la ejecución de propuestas ganadoras de la Beca Bogota diversa proyectos artisticos para sectores sociales inscritos en la categoría prácticas artísticas para una vida libre de sexismos. 
En el tercer trimestre, se realizó VIII Encuentro de investigaciones emergentes: Un espacio para la puesta en escena de la investigación en artes plásticas y visuales. En su octava versión el EIE propone establecer un diálogo entre las experiencias corporales, su representación artística y el espacio público. </t>
      </is>
    </nc>
  </rcc>
  <rfmt sheetId="8" sqref="A26:XFD26">
    <dxf>
      <fill>
        <patternFill>
          <bgColor rgb="FFFFFF00"/>
        </patternFill>
      </fill>
    </dxf>
  </rfmt>
  <rcc rId="3800" sId="8" odxf="1" dxf="1">
    <oc r="Q20" t="inlineStr">
      <is>
        <t>Instituto Distrital de las Artes Idartes (Idartes)</t>
      </is>
    </oc>
    <nc r="Q20" t="inlineStr">
      <is>
        <t>Instituto Distrital de las Artes - Idartes</t>
      </is>
    </nc>
    <odxf>
      <font>
        <name val="Times New Roman"/>
        <scheme val="none"/>
      </font>
    </odxf>
    <ndxf>
      <font>
        <name val="Times New Roman"/>
        <scheme val="minor"/>
      </font>
    </ndxf>
  </rcc>
  <rcc rId="3801" sId="8" odxf="1" dxf="1">
    <oc r="Q22" t="inlineStr">
      <is>
        <t>Instituto Distrital de las Artes Idartes (Idartes)</t>
      </is>
    </oc>
    <nc r="Q22" t="inlineStr">
      <is>
        <t>Instituto Distrital de las Artes - Idartes</t>
      </is>
    </nc>
    <odxf>
      <font>
        <name val="Times New Roman"/>
        <scheme val="none"/>
      </font>
    </odxf>
    <ndxf>
      <font>
        <name val="Times New Roman"/>
        <scheme val="minor"/>
      </font>
    </ndxf>
  </rcc>
  <rfmt sheetId="8" sqref="Q23" start="0" length="0">
    <dxf>
      <font>
        <name val="Times New Roman"/>
        <scheme val="minor"/>
      </font>
    </dxf>
  </rfmt>
  <rfmt sheetId="8" sqref="Q24" start="0" length="0">
    <dxf>
      <font>
        <color auto="1"/>
      </font>
    </dxf>
  </rfmt>
  <rfmt sheetId="8" sqref="Q25" start="0" length="0">
    <dxf>
      <font>
        <color auto="1"/>
      </font>
    </dxf>
  </rfmt>
  <rfmt sheetId="8" sqref="Q26" start="0" length="0">
    <dxf>
      <font>
        <color auto="1"/>
      </font>
      <fill>
        <patternFill patternType="none">
          <bgColor indexed="65"/>
        </patternFill>
      </fill>
    </dxf>
  </rfmt>
  <rfmt sheetId="8" sqref="Q27" start="0" length="0">
    <dxf>
      <font>
        <color auto="1"/>
      </font>
    </dxf>
  </rfmt>
  <rfmt sheetId="8" sqref="Q28" start="0" length="0">
    <dxf>
      <font/>
    </dxf>
  </rfmt>
  <rfmt sheetId="8" sqref="Q29" start="0" length="0">
    <dxf>
      <font/>
    </dxf>
  </rfmt>
  <rfmt sheetId="8" sqref="Q30" start="0" length="0">
    <dxf>
      <font/>
    </dxf>
  </rfmt>
  <rcc rId="3802" sId="8" xfDxf="1" dxf="1">
    <nc r="C23" t="inlineStr">
      <is>
        <t>1017 - Arte para la transformación social: Prácticas artísticas incluyentes, descentralizadas y al servicio de la comunidad</t>
      </is>
    </nc>
    <ndxf>
      <font>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3803" sId="8" xfDxf="1" dxf="1">
    <nc r="D23" t="inlineStr">
      <is>
        <t xml:space="preserve">Desarrollar 1 acciòn de reconocimiento, visibilización y fortalecimiento de las prácticas artísticas de las mujeres diversas en el marco del Convenio Interadministrativo 356 de 2017 con la SDM.  </t>
      </is>
    </nc>
    <n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3804" sId="8" xfDxf="1" dxf="1">
    <nc r="E23">
      <v>1</v>
    </nc>
    <ndxf>
      <font>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3805" sId="8" xfDxf="1" dxf="1">
    <nc r="F23" t="inlineStr">
      <is>
        <t xml:space="preserve">Realizar por lo menos una acciòn de reconocimiento, visibilización y fortalecimiento de las prácticas artísticas de las mujeres diversas en el marco del Convenio Interadministrativo 356 de 2017 con la SDM.  </t>
      </is>
    </nc>
    <n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3806" sId="8" xfDxf="1" dxf="1">
    <nc r="G23" t="inlineStr">
      <is>
        <t>Se realizó evento de cierre del convenio No. 356 de 2017 en el jardín botánico, propiciando el encuentro de los sectores de Mujeres participantes en los procesos artisticos para el intercambio de saberes, aprendizajes y experiencias.</t>
      </is>
    </nc>
    <ndxf>
      <font>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3807" sId="8" xfDxf="1" dxf="1">
    <nc r="H23">
      <v>1</v>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0"/>
    </ndxf>
  </rcc>
  <rcc rId="3808" sId="8" xfDxf="1" dxf="1">
    <nc r="I23" t="inlineStr">
      <is>
        <t>N/A</t>
      </is>
    </nc>
    <ndxf>
      <font>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fmt sheetId="8" xfDxf="1" sqref="J23" start="0" length="0">
    <dxf>
      <font>
        <color rgb="FF7030A0"/>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0"/>
    </dxf>
  </rfmt>
  <rfmt sheetId="8" xfDxf="1" sqref="K23" start="0" length="0">
    <dxf>
      <font>
        <color rgb="FF7030A0"/>
        <name val="Times New Roman"/>
        <scheme val="none"/>
      </font>
      <numFmt numFmtId="168" formatCode="&quot;$&quot;#,##0"/>
      <alignment horizontal="left" vertical="top" readingOrder="0"/>
      <border outline="0">
        <left style="thin">
          <color indexed="64"/>
        </left>
        <right style="thin">
          <color indexed="64"/>
        </right>
        <top style="thin">
          <color indexed="64"/>
        </top>
        <bottom style="thin">
          <color indexed="64"/>
        </bottom>
      </border>
      <protection locked="0"/>
    </dxf>
  </rfmt>
  <rcc rId="3809" sId="8" xfDxf="1" dxf="1" numFmtId="13">
    <nc r="L23">
      <v>1</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10" sId="8" xfDxf="1" dxf="1" numFmtId="13">
    <nc r="M23">
      <v>0</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11" sId="8" xfDxf="1" dxf="1" numFmtId="13">
    <nc r="N23">
      <v>0</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12" sId="8" xfDxf="1" dxf="1" numFmtId="13">
    <nc r="O23">
      <v>0</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13" sId="8" xfDxf="1" dxf="1">
    <nc r="P23" t="inlineStr">
      <is>
        <t>Cultura, Recreación y Deporte</t>
      </is>
    </nc>
    <ndxf>
      <font>
        <b/>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3814" sId="8" xfDxf="1" dxf="1">
    <oc r="Q23" t="inlineStr">
      <is>
        <t>Instituto Distrital de las Artes Idartes (Idartes)</t>
      </is>
    </oc>
    <nc r="Q23"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protection locked="0"/>
    </ndxf>
  </rcc>
  <rcc rId="3815" sId="8" xfDxf="1" dxf="1">
    <nc r="R23" t="inlineStr">
      <is>
        <t>Subdirección de las Artes</t>
      </is>
    </nc>
    <ndxf>
      <font>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3816" sId="8" xfDxf="1" dxf="1">
    <nc r="S23" t="inlineStr">
      <is>
        <t>Jaime Cerón</t>
      </is>
    </nc>
    <ndxf>
      <font>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3817" sId="8" xfDxf="1" dxf="1" numFmtId="13">
    <nc r="T23">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18" sId="8" xfDxf="1" dxf="1" numFmtId="14">
    <nc r="U23">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hidden="1"/>
    </ndxf>
  </rcc>
  <rcc rId="3819" sId="8" xfDxf="1" dxf="1">
    <nc r="V23">
      <f>+IF(AND(L23&lt;&gt;"",U23&lt;L23,M23="",N23="",O23=""),"Alerta de Ejecución",IF(AND(L23&lt;&gt;"",M23&lt;&gt;"",U23&lt;M23,N23="",O23=""),"Alerta de Ejecución",IF(AND(L23&lt;&gt;"",M23&lt;&gt;"",N23&lt;&gt;"",U23&lt;N23,O23=""),"Alerta de Ejecución",IF(AND(L23&lt;&gt;"",M23&lt;&gt;"",N23&lt;&gt;"",O23&lt;&gt;"",U23&lt;O23),"Alerta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hidden="1"/>
    </ndxf>
  </rcc>
  <rcc rId="3820" sId="8" xfDxf="1" dxf="1">
    <nc r="W23" t="inlineStr">
      <is>
        <t>Se realizó evento de cierre del convenio No. 356 de 2017 en el Jardín Botánico, propiciando el encuentro de los sectores de Mujeres participantes en los procesos artisticos para el intercambio de saberes, aprendizajes y experiencias.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n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3821" sId="8" xfDxf="1" dxf="1">
    <nc r="X23" t="inlineStr">
      <is>
        <t>Informe final entregado a SDMujer en el marco del convenio No. 356 de 2017.</t>
      </is>
    </nc>
    <ndxf>
      <font>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3822" sId="8" xfDxf="1" dxf="1">
    <nc r="Y23">
      <v>1</v>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0"/>
    </ndxf>
  </rcc>
  <rcc rId="3823" sId="8" xfDxf="1" dxf="1" numFmtId="14">
    <nc r="Z23">
      <v>1</v>
    </nc>
    <ndxf>
      <font>
        <b/>
      </font>
      <numFmt numFmtId="14" formatCode="0.00%"/>
      <alignment horizontal="left" vertical="top" readingOrder="0"/>
      <border outline="0">
        <left style="thin">
          <color auto="1"/>
        </left>
        <right style="medium">
          <color auto="1"/>
        </right>
        <top style="thin">
          <color auto="1"/>
        </top>
        <bottom style="thin">
          <color auto="1"/>
        </bottom>
      </border>
      <protection hidden="1"/>
    </ndxf>
  </rcc>
  <rcc rId="3824" sId="8" xfDxf="1" dxf="1">
    <nc r="C24"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25" sId="8" xfDxf="1" dxf="1">
    <nc r="D24" t="inlineStr">
      <is>
        <t xml:space="preserve">Realizar por lo menos 1(un) laboratorio de formación artística dirigido a las Mujeres en su diversidad en el marco del proyecto Habitar mi cuerpo.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26" sId="8" xfDxf="1" dxf="1">
    <nc r="E24">
      <v>1</v>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27" sId="8" xfDxf="1" dxf="1">
    <nc r="F24" t="inlineStr">
      <is>
        <t xml:space="preserve">Realizar por lo menos 1(un) laboratorio en Danza en el marco del proyecto Habitar mi cuerpo dirigido a mujeres y transversalizado con el tema de ginecología alternativa. </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3828" sId="8" xfDxf="1" dxf="1">
    <nc r="G24" t="inlineStr">
      <is>
        <t xml:space="preserve">Realización de un taller con varias sesiones en el marco del proyecto Habitar mi cuerpo dirigido a mujeres y transversalizado con el tema de ginecología alternativa.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29" sId="8" xfDxf="1" dxf="1">
    <nc r="H24">
      <v>1</v>
    </nc>
    <ndxf>
      <font>
        <color auto="1"/>
      </font>
      <alignment horizontal="left" vertical="top" readingOrder="0"/>
      <border outline="0">
        <left style="thin">
          <color indexed="64"/>
        </left>
        <right style="thin">
          <color indexed="64"/>
        </right>
        <top style="thin">
          <color indexed="64"/>
        </top>
        <bottom style="thin">
          <color indexed="64"/>
        </bottom>
      </border>
      <protection locked="0"/>
    </ndxf>
  </rcc>
  <rcc rId="3830" sId="8" xfDxf="1" dxf="1">
    <nc r="I24">
      <v>15</v>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fmt sheetId="8" xfDxf="1" sqref="J24" start="0" length="0">
    <dxf>
      <font>
        <color auto="1"/>
      </font>
      <alignment horizontal="left" vertical="top" readingOrder="0"/>
      <border outline="0">
        <left style="thin">
          <color indexed="64"/>
        </left>
        <right style="thin">
          <color indexed="64"/>
        </right>
        <top style="thin">
          <color indexed="64"/>
        </top>
        <bottom style="thin">
          <color indexed="64"/>
        </bottom>
      </border>
      <protection locked="0"/>
    </dxf>
  </rfmt>
  <rfmt sheetId="8" xfDxf="1" sqref="K24" start="0" length="0">
    <dxf>
      <font>
        <color auto="1"/>
      </font>
      <numFmt numFmtId="168" formatCode="&quot;$&quot;#,##0"/>
      <alignment horizontal="left" vertical="top" readingOrder="0"/>
      <border outline="0">
        <left style="thin">
          <color indexed="64"/>
        </left>
        <right style="thin">
          <color indexed="64"/>
        </right>
        <top style="thin">
          <color indexed="64"/>
        </top>
        <bottom style="thin">
          <color indexed="64"/>
        </bottom>
      </border>
      <protection locked="0"/>
    </dxf>
  </rfmt>
  <rcc rId="3831" sId="8" xfDxf="1" dxf="1" numFmtId="13">
    <nc r="L24">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32" sId="8" xfDxf="1" dxf="1" numFmtId="13">
    <nc r="M24">
      <v>0.7</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33" sId="8" xfDxf="1" dxf="1" numFmtId="13">
    <nc r="N24">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34" sId="8" xfDxf="1" dxf="1" numFmtId="13">
    <nc r="O24">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35" sId="8" xfDxf="1" dxf="1">
    <nc r="P24"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fmt sheetId="8" xfDxf="1" sqref="Q24" start="0" length="0">
    <dxf>
      <font>
        <b/>
      </font>
      <alignment horizontal="left" vertical="top" wrapText="1" readingOrder="0"/>
      <border outline="0">
        <left style="thin">
          <color indexed="64"/>
        </left>
        <right style="thin">
          <color indexed="64"/>
        </right>
        <top style="thin">
          <color indexed="64"/>
        </top>
        <bottom style="thin">
          <color indexed="64"/>
        </bottom>
      </border>
      <protection locked="0"/>
    </dxf>
  </rfmt>
  <rcc rId="3836" sId="8" xfDxf="1" dxf="1">
    <nc r="R24"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37" sId="8" xfDxf="1" dxf="1">
    <nc r="S24" t="inlineStr">
      <is>
        <t>Natalia Orozco</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38" sId="8" xfDxf="1" dxf="1" numFmtId="13">
    <nc r="T24">
      <v>0.7</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39" sId="8" xfDxf="1" dxf="1" numFmtId="14">
    <nc r="U24">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hidden="1"/>
    </ndxf>
  </rcc>
  <rcc rId="3840" sId="8" xfDxf="1" dxf="1">
    <nc r="V24">
      <f>+IF(AND(L24&lt;&gt;"",U24&lt;L24,M24="",N24="",O24=""),"Alerta de Ejecución",IF(AND(L24&lt;&gt;"",M24&lt;&gt;"",U24&lt;M24,N24="",O24=""),"Alerta de Ejecución",IF(AND(L24&lt;&gt;"",M24&lt;&gt;"",N24&lt;&gt;"",U24&lt;N24,O24=""),"Alerta de Ejecución",IF(AND(L24&lt;&gt;"",M24&lt;&gt;"",N24&lt;&gt;"",O24&lt;&gt;"",U24&lt;O24),"Alerta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hidden="1"/>
    </ndxf>
  </rcc>
  <rcc rId="3841" sId="8" xfDxf="1" dxf="1">
    <nc r="W24" t="inlineStr">
      <is>
        <t xml:space="preserve">Taller liderado por la Gerencia de Danza en el marco de la Estrategia Habitar mi cuerpo transversalizado con enfoque diferencial y de género en el que además se abordan temáticas de ginecología alternativa, dirigido a las Mujeres en su diversidad.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42" sId="8" xfDxf="1" dxf="1">
    <nc r="X24" t="inlineStr">
      <is>
        <t>Informe cuantitativo trimestral</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43" sId="8" xfDxf="1" dxf="1">
    <nc r="Y24">
      <v>1</v>
    </nc>
    <ndxf>
      <font>
        <color auto="1"/>
      </font>
      <alignment horizontal="left" vertical="top" readingOrder="0"/>
      <border outline="0">
        <left style="thin">
          <color indexed="64"/>
        </left>
        <right style="thin">
          <color indexed="64"/>
        </right>
        <top style="thin">
          <color indexed="64"/>
        </top>
        <bottom style="thin">
          <color indexed="64"/>
        </bottom>
      </border>
      <protection locked="0"/>
    </ndxf>
  </rcc>
  <rcc rId="3844" sId="8" xfDxf="1" dxf="1" numFmtId="14">
    <nc r="Z24">
      <v>0.7</v>
    </nc>
    <ndxf>
      <font>
        <b/>
        <color auto="1"/>
      </font>
      <numFmt numFmtId="14" formatCode="0.00%"/>
      <alignment horizontal="left" vertical="top" readingOrder="0"/>
      <border outline="0">
        <left style="thin">
          <color auto="1"/>
        </left>
        <right style="medium">
          <color auto="1"/>
        </right>
        <top style="thin">
          <color auto="1"/>
        </top>
        <bottom style="thin">
          <color auto="1"/>
        </bottom>
      </border>
      <protection hidden="1"/>
    </ndxf>
  </rcc>
  <rcc rId="3845" sId="8" odxf="1" dxf="1">
    <nc r="A31" t="inlineStr">
      <is>
        <t xml:space="preserve">7.1.Impulsar la creación, circulación, apropiación, formación e investigación artística, cultural y patrimonial de acuerdo con las necesidades, intereses y demandas de las mujeres desde su diversidad.
</t>
      </is>
    </nc>
    <odxf>
      <font>
        <b val="0"/>
      </font>
      <fill>
        <patternFill patternType="none">
          <bgColor indexed="65"/>
        </patternFill>
      </fill>
      <alignment horizontal="general" vertical="bottom" wrapText="0" readingOrder="0"/>
      <border outline="0">
        <left/>
        <right/>
        <top/>
        <bottom/>
      </border>
      <protection locked="0"/>
    </odxf>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3846" sId="8" odxf="1" dxf="1">
    <nc r="B31" t="inlineStr">
      <is>
        <t xml:space="preserve">7.1.4 Implementación de estrategias que dignifiquen el oficio artístico de las mujeres y potencialicen sus apuestas organizativas en temas culturales y artísticos considerando sus diferencias y diversidades.  </t>
      </is>
    </nc>
    <odxf>
      <font>
        <b val="0"/>
      </font>
      <fill>
        <patternFill patternType="none">
          <bgColor indexed="65"/>
        </patternFill>
      </fill>
      <alignment horizontal="general" vertical="bottom" wrapText="0" readingOrder="0"/>
      <border outline="0">
        <left/>
        <right/>
        <top/>
        <bottom/>
      </border>
      <protection locked="0"/>
    </odxf>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3847" sId="8" odxf="1" dxf="1">
    <nc r="A32" t="inlineStr">
      <is>
        <t xml:space="preserve">7.1.Impulsar la creación, circulación, apropiación, formación e investigación artística, cultural y patrimonial de acuerdo con las necesidades, intereses y demandas de las mujeres desde su diversidad.
</t>
      </is>
    </nc>
    <odxf>
      <font>
        <b val="0"/>
      </font>
      <fill>
        <patternFill patternType="none">
          <bgColor indexed="65"/>
        </patternFill>
      </fill>
      <alignment horizontal="general" vertical="bottom" wrapText="0" readingOrder="0"/>
      <border outline="0">
        <left/>
        <right/>
        <top/>
        <bottom/>
      </border>
      <protection locked="0"/>
    </odxf>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3848" sId="8" odxf="1" dxf="1">
    <nc r="B32" t="inlineStr">
      <is>
        <t xml:space="preserve">7.1.4 Implementación de estrategias que dignifiquen el oficio artístico de las mujeres y potencialicen sus apuestas organizativas en temas culturales y artísticos considerando sus diferencias y diversidades.  </t>
      </is>
    </nc>
    <odxf>
      <font>
        <b val="0"/>
      </font>
      <fill>
        <patternFill patternType="none">
          <bgColor indexed="65"/>
        </patternFill>
      </fill>
      <alignment horizontal="general" vertical="bottom" wrapText="0" readingOrder="0"/>
      <border outline="0">
        <left/>
        <right/>
        <top/>
        <bottom/>
      </border>
      <protection locked="0"/>
    </odxf>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3849" sId="8" xfDxf="1" dxf="1">
    <nc r="C27" t="inlineStr">
      <is>
        <t>1017-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3850" sId="8" xfDxf="1" dxf="1">
    <nc r="D27" t="inlineStr">
      <is>
        <t>Realizar al menos (1) un proceso de formación en gestión cultural en el marco del Circuito de Arte Seres, programa del Instituto Distrital de las Artes - Idartes dirigido al sector artístico de mujeres diversas y demás sectores priorizados por política pública para la circulación de sus propuestas artísticas ya consolidadas.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3851" sId="8" xfDxf="1" dxf="1">
    <nc r="E27">
      <v>1</v>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52" sId="8" xfDxf="1" dxf="1">
    <nc r="F27" t="inlineStr">
      <is>
        <t>Realizar al menos (1) un proceso de formación en gestión cultural en el marco del circuito de Arte Seres, programa del Instituto Distrital de las Artes - Idartes dirigido al sector artístico de mujeres diversas  para la circulación de sus propuestas artísticas ya consolidadas.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3853" sId="8" xfDxf="1" dxf="1">
    <nc r="G27" t="inlineStr">
      <is>
        <t xml:space="preserve">En el marco del Circuito de Arte Seres el Idartes está realizando un proceso de formación en gestión cultural a sectores de Mujeres diversas con propuestas artisticas consolidadas.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54" sId="8" xfDxf="1" dxf="1">
    <nc r="H27">
      <v>1</v>
    </nc>
    <ndxf>
      <font>
        <color auto="1"/>
      </font>
      <alignment horizontal="left" vertical="top" readingOrder="0"/>
      <border outline="0">
        <left style="thin">
          <color indexed="64"/>
        </left>
        <right style="thin">
          <color indexed="64"/>
        </right>
        <top style="thin">
          <color indexed="64"/>
        </top>
        <bottom style="thin">
          <color indexed="64"/>
        </bottom>
      </border>
      <protection locked="0"/>
    </ndxf>
  </rcc>
  <rcc rId="3855" sId="8" xfDxf="1" dxf="1">
    <nc r="I27">
      <v>17</v>
    </nc>
    <ndxf>
      <font>
        <color auto="1"/>
      </font>
      <alignment horizontal="left" vertical="top" readingOrder="0"/>
      <border outline="0">
        <left style="thin">
          <color indexed="64"/>
        </left>
        <right style="thin">
          <color indexed="64"/>
        </right>
        <top style="thin">
          <color indexed="64"/>
        </top>
        <bottom style="thin">
          <color indexed="64"/>
        </bottom>
      </border>
      <protection locked="0"/>
    </ndxf>
  </rcc>
  <rfmt sheetId="8" xfDxf="1" sqref="J27" start="0" length="0">
    <dxf>
      <font>
        <color auto="1"/>
      </font>
      <alignment horizontal="left" vertical="top" readingOrder="0"/>
      <border outline="0">
        <left style="thin">
          <color indexed="64"/>
        </left>
        <right style="thin">
          <color indexed="64"/>
        </right>
        <top style="thin">
          <color indexed="64"/>
        </top>
        <bottom style="thin">
          <color indexed="64"/>
        </bottom>
      </border>
      <protection locked="0"/>
    </dxf>
  </rfmt>
  <rcc rId="3856" sId="8" xfDxf="1" dxf="1" numFmtId="11">
    <nc r="K27">
      <v>5000000</v>
    </nc>
    <ndxf>
      <font>
        <color auto="1"/>
      </font>
      <numFmt numFmtId="168" formatCode="&quot;$&quot;#,##0"/>
      <alignment horizontal="left" vertical="top" wrapText="1" readingOrder="0"/>
      <border outline="0">
        <left style="thin">
          <color indexed="64"/>
        </left>
        <right style="thin">
          <color indexed="64"/>
        </right>
        <top style="thin">
          <color indexed="64"/>
        </top>
        <bottom style="thin">
          <color indexed="64"/>
        </bottom>
      </border>
      <protection locked="0"/>
    </ndxf>
  </rcc>
  <rcc rId="3857" sId="8" xfDxf="1" dxf="1" numFmtId="13">
    <nc r="L27">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58" sId="8" xfDxf="1" dxf="1" numFmtId="13">
    <nc r="M27">
      <v>0.3</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59" sId="8" xfDxf="1" dxf="1" numFmtId="13">
    <nc r="N27">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60" sId="8" xfDxf="1" dxf="1" numFmtId="13">
    <nc r="O27">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61" sId="8" xfDxf="1" dxf="1">
    <nc r="P27"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fmt sheetId="8" xfDxf="1" sqref="Q27" start="0" length="0">
    <dxf>
      <font>
        <b/>
      </font>
      <alignment horizontal="left" vertical="top" wrapText="1" readingOrder="0"/>
      <border outline="0">
        <left style="thin">
          <color indexed="64"/>
        </left>
        <right style="thin">
          <color indexed="64"/>
        </right>
        <top style="thin">
          <color indexed="64"/>
        </top>
        <bottom style="thin">
          <color indexed="64"/>
        </bottom>
      </border>
      <protection locked="0"/>
    </dxf>
  </rfmt>
  <rcc rId="3862" sId="8" xfDxf="1" dxf="1">
    <nc r="R27"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63" sId="8" xfDxf="1" dxf="1">
    <nc r="S27"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64" sId="8" xfDxf="1" dxf="1" numFmtId="13">
    <nc r="T27">
      <v>0.3</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865" sId="8" xfDxf="1" dxf="1" numFmtId="14">
    <nc r="U27">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hidden="1"/>
    </ndxf>
  </rcc>
  <rcc rId="3866" sId="8" xfDxf="1" dxf="1">
    <nc r="V27">
      <f>+IF(AND(L27&lt;&gt;"",U27&lt;L27,M27="",N27="",O27=""),"Alerta de Ejecución",IF(AND(L27&lt;&gt;"",M27&lt;&gt;"",U27&lt;M27,N27="",O27=""),"Alerta de Ejecución",IF(AND(L27&lt;&gt;"",M27&lt;&gt;"",N27&lt;&gt;"",U27&lt;N27,O27=""),"Alerta de Ejecución",IF(AND(L27&lt;&gt;"",M27&lt;&gt;"",N27&lt;&gt;"",O27&lt;&gt;"",U27&lt;O27),"Alerta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hidden="1"/>
    </ndxf>
  </rcc>
  <rcc rId="3867" sId="8" xfDxf="1" dxf="1">
    <nc r="W27" t="inlineStr">
      <is>
        <t xml:space="preserve">El Instituto Distrital de las Artes (Idartes)  a través del contrato de apoyo a la gestión suscrito con la Corporación El eje está realizando un proceso de formación en gestión cultural dirigido a mujeres diversas con propuestas artisticas consolidadas para circulación.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68" sId="8" xfDxf="1" dxf="1">
    <nc r="X27" t="inlineStr">
      <is>
        <t>Contrato de Apoyo a la gestión No. 993 de 2018 con la Corporación Eje.</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0"/>
    </ndxf>
  </rcc>
  <rcc rId="3869" sId="8" xfDxf="1" dxf="1">
    <nc r="Y27">
      <v>1</v>
    </nc>
    <ndxf>
      <font>
        <color auto="1"/>
      </font>
      <alignment horizontal="left" vertical="top" readingOrder="0"/>
      <border outline="0">
        <left style="thin">
          <color indexed="64"/>
        </left>
        <right style="thin">
          <color indexed="64"/>
        </right>
        <top style="thin">
          <color indexed="64"/>
        </top>
        <bottom style="thin">
          <color indexed="64"/>
        </bottom>
      </border>
      <protection locked="0"/>
    </ndxf>
  </rcc>
  <rcc rId="3870" sId="8" xfDxf="1" dxf="1" numFmtId="14">
    <nc r="Z27">
      <v>0.3</v>
    </nc>
    <ndxf>
      <font>
        <b/>
        <color auto="1"/>
      </font>
      <numFmt numFmtId="14" formatCode="0.00%"/>
      <alignment horizontal="left" vertical="top" readingOrder="0"/>
      <border outline="0">
        <left style="thin">
          <color auto="1"/>
        </left>
        <right style="medium">
          <color auto="1"/>
        </right>
        <top style="thin">
          <color auto="1"/>
        </top>
        <bottom style="thin">
          <color auto="1"/>
        </bottom>
      </border>
      <protection hidden="1"/>
    </ndxf>
  </rcc>
  <rfmt sheetId="8" sqref="A33" start="0" length="0">
    <dxf>
      <font>
        <b/>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dxf>
  </rfmt>
  <rcc rId="3871" sId="8" odxf="1" dxf="1">
    <nc r="B33" t="inlineStr">
      <is>
        <t xml:space="preserve">7.1.5 Difusión y promoción de la producción artística, cultural, deportiva, recreativa y de aporte al patrimonio y la investigación de las mujeres, en los distintos canales de comunicación del Distrito Capital. </t>
      </is>
    </nc>
    <odxf>
      <font>
        <b val="0"/>
      </font>
      <fill>
        <patternFill patternType="none">
          <bgColor indexed="65"/>
        </patternFill>
      </fill>
      <alignment horizontal="general" vertical="bottom" wrapText="0" readingOrder="0"/>
      <border outline="0">
        <left/>
        <right/>
        <top/>
        <bottom/>
      </border>
      <protection locked="0"/>
    </odxf>
    <ndxf>
      <font>
        <b/>
        <color auto="1"/>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3872" sId="8" odxf="1" dxf="1">
    <nc r="A33" t="inlineStr">
      <is>
        <t xml:space="preserve">7.1.Impulsar la creación, circulación, apropiación, formación e investigación artística, cultural y patrimonial de acuerdo con las necesidades, intereses y demandas de las mujeres desde su diversidad.
</t>
      </is>
    </nc>
    <ndxf>
      <font>
        <name val="Times New Roman"/>
        <scheme val="none"/>
      </font>
    </ndxf>
  </rcc>
  <rcc rId="3873" sId="8">
    <oc r="K31">
      <f>43600000/50*I31</f>
    </oc>
    <nc r="K31">
      <f>43600000/3</f>
    </nc>
  </rcc>
  <rcc rId="3874" sId="8">
    <oc r="K32">
      <f>43600000/50*I32</f>
    </oc>
    <nc r="K32">
      <f>43600000/3</f>
    </nc>
  </rcc>
  <rcc rId="3875" sId="8">
    <oc r="K33">
      <f>43600000/50*I33</f>
    </oc>
    <nc r="K33">
      <f>43600000/3</f>
    </nc>
  </rcc>
  <rcc rId="3876" sId="8">
    <oc r="I16" t="inlineStr">
      <is>
        <t>Segùn demanda</t>
      </is>
    </oc>
    <nc r="I16">
      <v>2</v>
    </nc>
  </rcc>
  <rcc rId="3877" sId="8" numFmtId="13">
    <oc r="L17">
      <v>1</v>
    </oc>
    <nc r="L17">
      <v>0</v>
    </nc>
  </rcc>
  <rcc rId="3878" sId="8" numFmtId="13">
    <oc r="N17">
      <v>0</v>
    </oc>
    <nc r="N17">
      <v>1</v>
    </nc>
  </rcc>
  <rfmt sheetId="8" sqref="L17:O17">
    <dxf>
      <fill>
        <patternFill patternType="solid">
          <bgColor rgb="FFFFFF00"/>
        </patternFill>
      </fill>
    </dxf>
  </rfmt>
  <rfmt sheetId="8" sqref="L16" start="0" length="0">
    <dxf>
      <fill>
        <patternFill patternType="solid">
          <bgColor rgb="FFFFFF00"/>
        </patternFill>
      </fill>
    </dxf>
  </rfmt>
  <rfmt sheetId="8" sqref="M16" start="0" length="0">
    <dxf>
      <fill>
        <patternFill patternType="solid">
          <bgColor rgb="FFFFFF00"/>
        </patternFill>
      </fill>
    </dxf>
  </rfmt>
  <rfmt sheetId="8" sqref="N16" start="0" length="0">
    <dxf>
      <fill>
        <patternFill patternType="solid">
          <bgColor rgb="FFFFFF00"/>
        </patternFill>
      </fill>
    </dxf>
  </rfmt>
  <rfmt sheetId="8" sqref="O16" start="0" length="0">
    <dxf>
      <fill>
        <patternFill patternType="solid">
          <bgColor rgb="FFFFFF00"/>
        </patternFill>
      </fill>
    </dxf>
  </rfmt>
  <rcc rId="3879" sId="8" numFmtId="13">
    <oc r="L16">
      <v>1</v>
    </oc>
    <nc r="L16">
      <v>0.5</v>
    </nc>
  </rcc>
  <rcc rId="3880" sId="8" numFmtId="13">
    <oc r="M16">
      <v>0</v>
    </oc>
    <nc r="M16">
      <v>0.5</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03" sId="8">
    <oc r="X17" t="inlineStr">
      <is>
        <t>A la fecha se está procediendo según resolución de adjudicación del estímulo. Los jurados están haciendo evaluación pertinente de las propuestas (en deliberación)</t>
      </is>
    </oc>
    <nc r="X17" t="inlineStr">
      <is>
        <t>Resolución 1232 del 21 de septiembre de 2018.</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04" sId="8">
    <oc r="W17" t="inlineStr">
      <is>
        <t>Se realizó el lanzamiento efectivo del premio que se concibió además, como un homenaje a Elisa Mújica, una de las escritoras colombianas más destacadas del siglo XX, de quien, en enero de 2018 se conmemoran 100 años de su nacimiento. Elisa Mújica fue la primera en alcanzar la posición de miembro honor de la Academia Colombiana de la Lengua y fue elegida por votación secreta desde 1984 como miembro hispanoamericano de la Real Academia Española. Es recordada por ser de las pocas novelistas de su época que criticó con insistencia la distinción existente entre las oportunidades para hombres y mujeres y celebró la perseverancia de las mujeres colombianas.
En el tercer trimestre se ottorgó el premio de novela Elisa Mujica a la propuesta ganadora con un estimulo de $30.000.000.</t>
      </is>
    </oc>
    <nc r="W17" t="inlineStr">
      <is>
        <t>En el primer trimestre, se realizó el lanzamiento efectivo del premio que se concibió además, como un homenaje a Elisa Mújica, una de las escritoras colombianas más destacadas del siglo XX, de quien, en enero de 2018 se conmemoran 100 años de su nacimiento. Elisa Mújica fue la primera en alcanzar la posición de miembro honor de la Academia Colombiana de la Lengua y fue elegida por votación secreta desde 1984 como miembro hispanoamericano de la Real Academia Española. Es recordada por ser de las pocas novelistas de su época que criticó con insistencia la distinción existente entre las oportunidades para hombres y mujeres y celebró la perseverancia de las mujeres colombianas.
En el tercer trimestre, después de un proceso de evaluación y deliberación, se otorgó el premio de novela Elisa Mujica a la propuesta ganadora con un estimulo de $30.000.000.</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D17" start="0" length="0">
    <dxf>
      <font>
        <color auto="1"/>
        <name val="Times New Roman"/>
        <scheme val="none"/>
      </font>
    </dxf>
  </rfmt>
  <rcc rId="3705" sId="8">
    <oc r="D17" t="inlineStr">
      <is>
        <t>Realizar el lanzamiento del premio de novela Elisa Mujica</t>
      </is>
    </oc>
    <nc r="D17" t="inlineStr">
      <is>
        <t>Realizar el lanzamiento y otorgamiento del premio de novela Elisa Mujica</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06" sId="8">
    <oc r="F17" t="inlineStr">
      <is>
        <t>Otorgar por lo menos un (1)  estímulo económico por  el trabajo de una mujer escritora colombiana cuya propuesta de libro, desde el género de la novela, alcance los más altos niveles de calidad literaria.</t>
      </is>
    </oc>
    <nc r="F17" t="inlineStr">
      <is>
        <t>Lanzar y otorgar por lo menos un (1)  estímulo económico por  el trabajo de una mujer escritora colombiana cuya propuesta de libro, desde el género de la novela, alcance los más altos niveles de calidad literaria.</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D26">
    <dxf>
      <fill>
        <patternFill patternType="solid">
          <bgColor rgb="FF92D050"/>
        </patternFill>
      </fill>
    </dxf>
  </rfmt>
  <rfmt sheetId="8" sqref="F26:G26">
    <dxf>
      <fill>
        <patternFill patternType="solid">
          <bgColor rgb="FF92D050"/>
        </patternFill>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07" sId="8">
    <oc r="W26" t="inlineStr">
      <is>
        <t xml:space="preserve">El Instituto Distrital de las Artes (Idartes)  a través del contrato de apoyo a la gestión suscrito con la Corporación El eje está realizando un proceso de acompañamiento a la ejecución de propuestas ganadoras de la Beca Bogota diversa proyectos artisticos para sectores sociales inscritos en la categoría prácticas artísticas para una vida libre de sexismos. </t>
      </is>
    </oc>
    <nc r="W26" t="inlineStr">
      <is>
        <t xml:space="preserve">En el segundo trimeste, a través del contrato de apoyo a la gestión suscrito con la Corporación El eje se realizó un proceso de acompañamiento a la ejecución de propuestas ganadoras de la Beca Bogota diversa proyectos artisticos para sectores sociales inscritos en la categoría prácticas artísticas para una vida libre de sexismos. 
En el tercer trimestre, se realizó VIII Encuentro de investigaciones emergentes: Un espacio para la puesta en escena de la investigación en artes plásticas y visuales. En su octava versión el EIE propone establecer un diálogo entre las experiencias corporales, su representación artística y el espacio público. </t>
      </is>
    </nc>
  </rcc>
  <rcc rId="3708" sId="8">
    <oc r="X26" t="inlineStr">
      <is>
        <t xml:space="preserve">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 </t>
      </is>
    </oc>
    <nc r="X26" t="inlineStr">
      <is>
        <t>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  Piezas audiovisuales, listados de asistencia, insumos de convocatoria.C</t>
      </is>
    </nc>
  </rcc>
  <rcv guid="{C1D89B47-BF31-42E1-B6C2-93053F8BFD52}" action="delete"/>
  <rdn rId="0" localSheetId="3" customView="1" name="Z_C1D89B47_BF31_42E1_B6C2_93053F8BFD52_.wvu.Rows" hidden="1" oldHidden="1">
    <formula>'VIDA LIBRE DE VIOLENCIAS'!$1:$13</formula>
    <oldFormula>'VIDA LIBRE DE VIOLENCIAS'!$1:$13</oldFormula>
  </rdn>
  <rcv guid="{C1D89B47-BF31-42E1-B6C2-93053F8BFD52}"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0" sId="8">
    <oc r="X26" t="inlineStr">
      <is>
        <t>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  Piezas audiovisuales, listados de asistencia, insumos de convocatoria.C</t>
      </is>
    </oc>
    <nc r="X26" t="inlineStr">
      <is>
        <t>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  Piezas audiovisuales, listados de asistencia, insumos de convocatoria.</t>
      </is>
    </nc>
  </rcc>
  <rcc rId="3711" sId="8" xfDxf="1" dxf="1">
    <nc r="C28" t="inlineStr">
      <is>
        <t>1017-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3712" sId="8" xfDxf="1" dxf="1">
    <nc r="D28" t="inlineStr">
      <is>
        <t>Realizar al menos (1) un proceso de formación artística en artes plásticas y danza para  Mujeres con discapacidad y Mujeres cuidadoras.</t>
      </is>
    </nc>
    <ndxf>
      <font>
        <color indexed="8"/>
      </font>
      <alignment horizontal="left" vertical="top" wrapText="1" readingOrder="0"/>
      <border outline="0">
        <left style="thin">
          <color indexed="64"/>
        </left>
        <right style="thin">
          <color indexed="64"/>
        </right>
        <top style="thin">
          <color indexed="64"/>
        </top>
        <bottom style="thin">
          <color indexed="64"/>
        </bottom>
      </border>
    </ndxf>
  </rcc>
  <rcc rId="3713" sId="8" xfDxf="1" dxf="1">
    <nc r="E28">
      <v>1</v>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14" sId="8" xfDxf="1" dxf="1">
    <nc r="F28" t="inlineStr">
      <is>
        <t>Realización de por lo menos un (1) proceso de formación artística en artes plásticas y danza para  Mujeres con discapacidad y Mujeres cuidadoras.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3715" sId="8" xfDxf="1" dxf="1">
    <nc r="G28" t="inlineStr">
      <is>
        <t xml:space="preserve">Se está realizando un (1) proceso de formación artistica en danza y artes plásticas para Mujeres con discapacidad y Mujeres cuidadoras. </t>
      </is>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16" sId="8" xfDxf="1" dxf="1">
    <nc r="H28">
      <v>1</v>
    </nc>
    <ndxf>
      <font/>
      <alignment horizontal="left" vertical="top" readingOrder="0"/>
      <border outline="0">
        <left style="thin">
          <color indexed="64"/>
        </left>
        <right style="thin">
          <color indexed="64"/>
        </right>
        <top style="thin">
          <color indexed="64"/>
        </top>
        <bottom style="thin">
          <color indexed="64"/>
        </bottom>
      </border>
      <protection locked="0"/>
    </ndxf>
  </rcc>
  <rcc rId="3717" sId="8" xfDxf="1" dxf="1">
    <nc r="I28">
      <v>58</v>
    </nc>
    <ndxf>
      <font/>
      <alignment horizontal="left" vertical="top" readingOrder="0"/>
      <border outline="0">
        <left style="thin">
          <color indexed="64"/>
        </left>
        <right style="thin">
          <color indexed="64"/>
        </right>
        <top style="thin">
          <color indexed="64"/>
        </top>
        <bottom style="thin">
          <color indexed="64"/>
        </bottom>
      </border>
      <protection locked="0"/>
    </ndxf>
  </rcc>
  <rfmt sheetId="8" xfDxf="1" sqref="J28" start="0" length="0">
    <dxf>
      <font/>
      <alignment horizontal="left" vertical="top" readingOrder="0"/>
      <border outline="0">
        <left style="thin">
          <color indexed="64"/>
        </left>
        <right style="thin">
          <color indexed="64"/>
        </right>
        <top style="thin">
          <color indexed="64"/>
        </top>
        <bottom style="thin">
          <color indexed="64"/>
        </bottom>
      </border>
      <protection locked="0"/>
    </dxf>
  </rfmt>
  <rfmt sheetId="8" xfDxf="1" sqref="K28" start="0" length="0">
    <dxf>
      <font/>
      <numFmt numFmtId="168" formatCode="&quot;$&quot;#,##0"/>
      <alignment horizontal="left" vertical="top" wrapText="1" readingOrder="0"/>
      <border outline="0">
        <left style="thin">
          <color indexed="64"/>
        </left>
        <right style="thin">
          <color indexed="64"/>
        </right>
        <top style="thin">
          <color indexed="64"/>
        </top>
        <bottom style="thin">
          <color indexed="64"/>
        </bottom>
      </border>
      <protection locked="0"/>
    </dxf>
  </rfmt>
  <rcc rId="3718" sId="8" xfDxf="1" dxf="1" numFmtId="13">
    <nc r="L28">
      <v>0</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19" sId="8" xfDxf="1" dxf="1" numFmtId="13">
    <nc r="M28">
      <v>0</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20" sId="8" xfDxf="1" dxf="1" numFmtId="13">
    <nc r="N28">
      <v>0.8</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21" sId="8" xfDxf="1" dxf="1" numFmtId="13">
    <nc r="O28">
      <v>0</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22" sId="8" xfDxf="1" dxf="1">
    <nc r="P28" t="inlineStr">
      <is>
        <t>Cultura, Recreación y Deporte</t>
      </is>
    </nc>
    <ndxf>
      <font/>
      <alignment horizontal="center" vertical="top" wrapText="1" readingOrder="0"/>
      <border outline="0">
        <left style="thin">
          <color indexed="64"/>
        </left>
        <right style="thin">
          <color indexed="64"/>
        </right>
        <top style="thin">
          <color indexed="64"/>
        </top>
        <bottom style="thin">
          <color indexed="64"/>
        </bottom>
      </border>
      <protection locked="0"/>
    </ndxf>
  </rcc>
  <rcc rId="3723" sId="8" xfDxf="1" dxf="1">
    <nc r="Q28"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protection locked="0"/>
    </ndxf>
  </rcc>
  <rcc rId="3724" sId="8" xfDxf="1" dxf="1">
    <nc r="R28" t="inlineStr">
      <is>
        <t>Subdirección de las Artes</t>
      </is>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25" sId="8" xfDxf="1" dxf="1">
    <nc r="S28" t="inlineStr">
      <is>
        <t>Jaime Cerón</t>
      </is>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26" sId="8" xfDxf="1" dxf="1" numFmtId="13">
    <nc r="T28">
      <v>0.8</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27" sId="8" xfDxf="1" dxf="1" numFmtId="14">
    <nc r="U28">
      <v>0.8</v>
    </nc>
    <ndxf>
      <font>
        <b/>
      </font>
      <numFmt numFmtId="14" formatCode="0.00%"/>
      <alignment horizontal="center" vertical="top" readingOrder="0"/>
      <border outline="0">
        <left style="thin">
          <color indexed="64"/>
        </left>
        <right style="thin">
          <color indexed="64"/>
        </right>
        <top style="thin">
          <color indexed="64"/>
        </top>
        <bottom style="thin">
          <color indexed="64"/>
        </bottom>
      </border>
      <protection hidden="1"/>
    </ndxf>
  </rcc>
  <rcc rId="3728" sId="8" xfDxf="1" dxf="1">
    <nc r="V28" t="inlineStr">
      <is>
        <t>En Tiempo</t>
      </is>
    </nc>
    <ndxf>
      <font/>
      <alignment horizontal="left" vertical="top" readingOrder="0"/>
      <border outline="0">
        <left style="thin">
          <color indexed="64"/>
        </left>
        <right style="thin">
          <color indexed="64"/>
        </right>
        <top style="thin">
          <color indexed="64"/>
        </top>
        <bottom style="thin">
          <color indexed="64"/>
        </bottom>
      </border>
      <protection hidden="1"/>
    </ndxf>
  </rcc>
  <rcc rId="3729" sId="8" xfDxf="1" dxf="1">
    <nc r="W28" t="inlineStr">
      <is>
        <t xml:space="preserve">El Instituto Distrital de las Artes (Idartes) está realizando un proceso de formación artistica en danza y artes plásticas para la discapacidad, la mayoria de asistentes y personas beneficidas por tanto son Mujeres que tienen alguna discpacidad o ejercen el rol de cuidadoras. </t>
      </is>
    </nc>
    <ndxf>
      <alignment horizontal="left" vertical="top" wrapText="1" readingOrder="0"/>
      <border outline="0">
        <left style="thin">
          <color indexed="64"/>
        </left>
        <right style="thin">
          <color indexed="64"/>
        </right>
        <top style="thin">
          <color indexed="64"/>
        </top>
        <bottom style="thin">
          <color indexed="64"/>
        </bottom>
      </border>
      <protection locked="0"/>
    </ndxf>
  </rcc>
  <rcc rId="3730" sId="8" xfDxf="1" dxf="1">
    <nc r="X28" t="inlineStr">
      <is>
        <t>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t>
      </is>
    </nc>
    <ndxf>
      <alignment horizontal="left" vertical="top" wrapText="1" readingOrder="0"/>
      <border outline="0">
        <left style="thin">
          <color indexed="64"/>
        </left>
        <right style="thin">
          <color indexed="64"/>
        </right>
        <top style="thin">
          <color indexed="64"/>
        </top>
        <bottom style="thin">
          <color indexed="64"/>
        </bottom>
      </border>
      <protection locked="0"/>
    </ndxf>
  </rcc>
  <rcc rId="3731" sId="8" xfDxf="1" dxf="1">
    <nc r="Y28">
      <v>1</v>
    </nc>
    <ndxf>
      <font/>
      <alignment horizontal="left" vertical="top" readingOrder="0"/>
      <border outline="0">
        <left style="thin">
          <color indexed="64"/>
        </left>
        <right style="thin">
          <color indexed="64"/>
        </right>
        <top style="thin">
          <color indexed="64"/>
        </top>
        <bottom style="thin">
          <color indexed="64"/>
        </bottom>
      </border>
      <protection locked="0"/>
    </ndxf>
  </rcc>
  <rcc rId="3732" sId="8" xfDxf="1" dxf="1" numFmtId="14">
    <nc r="Z28">
      <v>0.8</v>
    </nc>
    <ndxf>
      <font>
        <b/>
      </font>
      <numFmt numFmtId="14" formatCode="0.00%"/>
      <alignment horizontal="left" vertical="top" readingOrder="0"/>
      <border outline="0">
        <left style="thin">
          <color auto="1"/>
        </left>
        <right style="medium">
          <color auto="1"/>
        </right>
        <top style="thin">
          <color auto="1"/>
        </top>
        <bottom style="thin">
          <color auto="1"/>
        </bottom>
      </border>
      <protection hidden="1"/>
    </ndxf>
  </rcc>
  <rcc rId="3733" sId="8" odxf="1" dxf="1">
    <nc r="A28" t="inlineStr">
      <is>
        <t xml:space="preserve">7.1.Impulsar la creación, circulación, apropiación, formación e investigación artística, cultural y patrimonial de acuerdo con las necesidades, intereses y demandas de las mujeres desde su diversidad.
</t>
      </is>
    </nc>
    <odxf>
      <font>
        <b val="0"/>
      </font>
      <fill>
        <patternFill patternType="none">
          <bgColor indexed="65"/>
        </patternFill>
      </fill>
      <alignment horizontal="general" vertical="bottom" wrapText="0" readingOrder="0"/>
      <border outline="0">
        <left/>
        <right/>
        <top/>
        <bottom/>
      </border>
      <protection locked="0"/>
    </odxf>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3734" sId="8" odxf="1" dxf="1">
    <nc r="B28" t="inlineStr">
      <is>
        <t xml:space="preserve">7.1.4 Implementación de estrategias que dignifiquen el oficio artístico de las mujeres y potencialicen sus apuestas organizativas en temas culturales y artísticos considerando sus diferencias y diversidades.  </t>
      </is>
    </nc>
    <odxf>
      <font>
        <b val="0"/>
      </font>
      <fill>
        <patternFill patternType="none">
          <bgColor indexed="65"/>
        </patternFill>
      </fill>
      <alignment horizontal="general" vertical="bottom" wrapText="0" readingOrder="0"/>
      <border outline="0">
        <left/>
        <right/>
        <top/>
        <bottom/>
      </border>
      <protection locked="0"/>
    </odxf>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v guid="{C1D89B47-BF31-42E1-B6C2-93053F8BFD52}" action="delete"/>
  <rdn rId="0" localSheetId="3" customView="1" name="Z_C1D89B47_BF31_42E1_B6C2_93053F8BFD52_.wvu.Rows" hidden="1" oldHidden="1">
    <formula>'VIDA LIBRE DE VIOLENCIAS'!$1:$13</formula>
    <oldFormula>'VIDA LIBRE DE VIOLENCIAS'!$1:$13</oldFormula>
  </rdn>
  <rcv guid="{C1D89B47-BF31-42E1-B6C2-93053F8BFD52}"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6" sId="8" xfDxf="1" dxf="1">
    <nc r="C29" t="inlineStr">
      <is>
        <t>1000 - Fomento a las prácticas artísticas en todas sus dimensiones</t>
      </is>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37" sId="8" xfDxf="1" dxf="1">
    <nc r="D29" t="inlineStr">
      <is>
        <t>Realizar un proceso de acompañamiento a la ejecución de las propuestas ganadoras en el marco de la Beca  Bogotá Diversa para sectores sociales, en la categoría prácticas artísticas para una vida libre de sexismos.</t>
      </is>
    </nc>
    <ndxf>
      <font/>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3738" sId="8" xfDxf="1" dxf="1">
    <nc r="E29">
      <v>1</v>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39" sId="8" xfDxf="1" dxf="1">
    <nc r="F29" t="inlineStr">
      <is>
        <t>Realización de por lo menos un (1) proceso de acompañamiento a la ejecución de  las propuestas ganadoras de la  Beca Bogotá Diversa para sectores sociales, en la categoría prácticas artísticas para una vida libre de sexismos.</t>
      </is>
    </nc>
    <ndxf>
      <font>
        <color auto="1"/>
      </font>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ndxf>
  </rcc>
  <rcc rId="3740" sId="8" xfDxf="1" dxf="1">
    <nc r="G29" t="inlineStr">
      <is>
        <t>Se  realizaron dos (2) acompañamientos a la ejecución de las propuestas ganadoras del estimulo   por $10.000.000  cada uno, dentro de la categoria:  prácticas artísticas para una vida libre de sexismos, en el marco de la beca Bogotá diversa: proyectos artisticos para sectores sociales.</t>
      </is>
    </nc>
    <ndxf>
      <font>
        <name val="Times New Roman"/>
        <scheme val="none"/>
      </font>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3741" sId="8" xfDxf="1" dxf="1">
    <nc r="H29">
      <v>1</v>
    </nc>
    <ndxf>
      <font/>
      <fill>
        <patternFill patternType="solid">
          <bgColor rgb="FF92D050"/>
        </patternFill>
      </fill>
      <alignment horizontal="left" vertical="top" readingOrder="0"/>
      <border outline="0">
        <left style="thin">
          <color indexed="64"/>
        </left>
        <right style="thin">
          <color indexed="64"/>
        </right>
        <top style="thin">
          <color indexed="64"/>
        </top>
        <bottom style="thin">
          <color indexed="64"/>
        </bottom>
      </border>
      <protection locked="0"/>
    </ndxf>
  </rcc>
  <rcc rId="3742" sId="8" xfDxf="1" dxf="1">
    <nc r="I29">
      <v>8</v>
    </nc>
    <ndxf>
      <font/>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8" xfDxf="1" sqref="J29" start="0" length="0">
    <dxf>
      <font/>
      <fill>
        <patternFill patternType="solid">
          <bgColor rgb="FF92D050"/>
        </patternFill>
      </fill>
      <alignment horizontal="left" vertical="top" readingOrder="0"/>
      <border outline="0">
        <left style="thin">
          <color indexed="64"/>
        </left>
        <right style="thin">
          <color indexed="64"/>
        </right>
        <top style="thin">
          <color indexed="64"/>
        </top>
        <bottom style="thin">
          <color indexed="64"/>
        </bottom>
      </border>
      <protection locked="0"/>
    </dxf>
  </rfmt>
  <rfmt sheetId="8" xfDxf="1" sqref="K29" start="0" length="0">
    <dxf>
      <font/>
      <numFmt numFmtId="168" formatCode="&quot;$&quot;#,##0"/>
      <fill>
        <patternFill patternType="solid">
          <bgColor rgb="FF92D050"/>
        </patternFill>
      </fill>
      <alignment horizontal="left" vertical="top" readingOrder="0"/>
      <border outline="0">
        <left style="thin">
          <color indexed="64"/>
        </left>
        <right style="thin">
          <color indexed="64"/>
        </right>
        <top style="thin">
          <color indexed="64"/>
        </top>
        <bottom style="thin">
          <color indexed="64"/>
        </bottom>
      </border>
      <protection locked="0"/>
    </dxf>
  </rfmt>
  <rcc rId="3743" sId="8" xfDxf="1" dxf="1" numFmtId="13">
    <nc r="L29">
      <v>0.5</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44" sId="8" xfDxf="1" dxf="1" numFmtId="13">
    <nc r="M29">
      <v>0.7</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45" sId="8" xfDxf="1" dxf="1" numFmtId="13">
    <nc r="N29">
      <v>1</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46" sId="8" xfDxf="1" dxf="1" numFmtId="13">
    <nc r="O29">
      <v>0</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47" sId="8" xfDxf="1" dxf="1">
    <nc r="P29" t="inlineStr">
      <is>
        <t>Cultura, Recreación y Deporte</t>
      </is>
    </nc>
    <ndxf>
      <font/>
      <alignment horizontal="center" vertical="top" wrapText="1" readingOrder="0"/>
      <border outline="0">
        <left style="thin">
          <color indexed="64"/>
        </left>
        <right style="thin">
          <color indexed="64"/>
        </right>
        <top style="thin">
          <color indexed="64"/>
        </top>
        <bottom style="thin">
          <color indexed="64"/>
        </bottom>
      </border>
      <protection locked="0"/>
    </ndxf>
  </rcc>
  <rcc rId="3748" sId="8" xfDxf="1" dxf="1">
    <nc r="Q29"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protection locked="0"/>
    </ndxf>
  </rcc>
  <rcc rId="3749" sId="8" xfDxf="1" dxf="1">
    <nc r="R29" t="inlineStr">
      <is>
        <t>Subdirección de las Artes</t>
      </is>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50" sId="8" xfDxf="1" dxf="1">
    <nc r="S29" t="inlineStr">
      <is>
        <t>Jaime Cerón</t>
      </is>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51" sId="8" xfDxf="1" dxf="1" numFmtId="13">
    <nc r="T29">
      <v>1</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52" sId="8" xfDxf="1" dxf="1" numFmtId="14">
    <nc r="U29">
      <v>1</v>
    </nc>
    <ndxf>
      <font>
        <b/>
      </font>
      <numFmt numFmtId="14" formatCode="0.00%"/>
      <alignment horizontal="center" vertical="top" readingOrder="0"/>
      <border outline="0">
        <left style="thin">
          <color indexed="64"/>
        </left>
        <right style="thin">
          <color indexed="64"/>
        </right>
        <top style="thin">
          <color indexed="64"/>
        </top>
        <bottom style="thin">
          <color indexed="64"/>
        </bottom>
      </border>
      <protection hidden="1"/>
    </ndxf>
  </rcc>
  <rcc rId="3753" sId="8" xfDxf="1" dxf="1">
    <nc r="V29" t="inlineStr">
      <is>
        <t>En Tiempo</t>
      </is>
    </nc>
    <ndxf>
      <font/>
      <alignment horizontal="left" vertical="top" readingOrder="0"/>
      <border outline="0">
        <left style="thin">
          <color indexed="64"/>
        </left>
        <right style="thin">
          <color indexed="64"/>
        </right>
        <top style="thin">
          <color indexed="64"/>
        </top>
        <bottom style="thin">
          <color indexed="64"/>
        </bottom>
      </border>
      <protection hidden="1"/>
    </ndxf>
  </rcc>
  <rcc rId="3754" sId="8" xfDxf="1" dxf="1">
    <nc r="W29" t="inlineStr">
      <is>
        <t>En el primer trimeste, se realizó el lanzamiento efectivo de la beca   y se estableció como finalidad fomentar la creación artística de los sectores sociales de mujeres, personas con discapacidad, personas privadas de la libertad, personas habitantes de calle, víctimas de conflicto armado interno, LGBTIQ, y todos aquellos sectores sociales que presenten propuestas tendientes a fortalecer el respeto por la diferencia y el ejercicio de derechos, por medio de la prácticas y expresiones artísticas. Especificamente para el trabajo con mujeres se formuló la categoria de  prácticas artísticas para una vida libre de sexismos a partir de la cual se pretende visibilizar y fortalecer las prácticas artísticas de las mujeres diversas y/o aquellas encaminadas a la construcción de una cultura libre de sexismos.
En el segundo trimestre, posterior a la recepción y evaluación de las propuestas por parte de los jurados, se otorgaron dos (2) estimulos por el monto de $10.000.000 cada uno y en el tercer trimestre se ha hecho acompañamiento a la ejecución de las propuestas ganadoras.</t>
      </is>
    </nc>
    <ndxf>
      <alignment horizontal="left" vertical="top" wrapText="1" readingOrder="0"/>
      <border outline="0">
        <left style="thin">
          <color indexed="64"/>
        </left>
        <right style="thin">
          <color indexed="64"/>
        </right>
        <top style="thin">
          <color indexed="64"/>
        </top>
        <bottom style="thin">
          <color indexed="64"/>
        </bottom>
      </border>
      <protection locked="0"/>
    </ndxf>
  </rcc>
  <rcc rId="3755" sId="8" xfDxf="1" dxf="1">
    <nc r="X29" t="inlineStr">
      <is>
        <t xml:space="preserve">Actas de visita y acompañamiento. </t>
      </is>
    </nc>
    <ndxf>
      <alignment horizontal="left" vertical="top" wrapText="1" readingOrder="0"/>
      <border outline="0">
        <left style="thin">
          <color indexed="64"/>
        </left>
        <right style="thin">
          <color indexed="64"/>
        </right>
        <top style="thin">
          <color indexed="64"/>
        </top>
        <bottom style="thin">
          <color indexed="64"/>
        </bottom>
      </border>
      <protection locked="0"/>
    </ndxf>
  </rcc>
  <rcc rId="3756" sId="8" xfDxf="1" dxf="1">
    <nc r="Y29">
      <v>1</v>
    </nc>
    <ndxf>
      <font/>
      <alignment horizontal="left" vertical="top" readingOrder="0"/>
      <border outline="0">
        <left style="thin">
          <color indexed="64"/>
        </left>
        <right style="thin">
          <color indexed="64"/>
        </right>
        <top style="thin">
          <color indexed="64"/>
        </top>
        <bottom style="thin">
          <color indexed="64"/>
        </bottom>
      </border>
      <protection locked="0"/>
    </ndxf>
  </rcc>
  <rcc rId="3757" sId="8" xfDxf="1" dxf="1" numFmtId="14">
    <nc r="Z29">
      <v>1</v>
    </nc>
    <ndxf>
      <font>
        <b/>
      </font>
      <numFmt numFmtId="14" formatCode="0.00%"/>
      <alignment horizontal="left" vertical="top" readingOrder="0"/>
      <border outline="0">
        <left style="thin">
          <color auto="1"/>
        </left>
        <right style="medium">
          <color auto="1"/>
        </right>
        <top style="thin">
          <color auto="1"/>
        </top>
        <bottom style="thin">
          <color auto="1"/>
        </bottom>
      </border>
      <protection hidden="1"/>
    </ndxf>
  </rcc>
  <rcc rId="3758" sId="8" odxf="1" dxf="1">
    <nc r="A29" t="inlineStr">
      <is>
        <t xml:space="preserve">7.1.Impulsar la creación, circulación, apropiación, formación e investigación artística, cultural y patrimonial de acuerdo con las necesidades, intereses y demandas de las mujeres desde su diversidad.
</t>
      </is>
    </nc>
    <odxf>
      <font>
        <b val="0"/>
      </font>
      <fill>
        <patternFill patternType="none">
          <bgColor indexed="65"/>
        </patternFill>
      </fill>
      <alignment horizontal="general" vertical="bottom" wrapText="0" readingOrder="0"/>
      <border outline="0">
        <left/>
        <right/>
        <top/>
        <bottom/>
      </border>
      <protection locked="0"/>
    </odxf>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3759" sId="8" odxf="1" dxf="1">
    <nc r="B29" t="inlineStr">
      <is>
        <t xml:space="preserve">7.1.2 Generación de estrategias de apoyo y promoción de las mujeres en sus diferencias y diversidades para la creación, la investigación, formación,  y circulación artística y cultural a través de la realización de convocatorias y premios. </t>
      </is>
    </nc>
    <odxf>
      <font>
        <b val="0"/>
      </font>
      <fill>
        <patternFill patternType="none">
          <bgColor indexed="65"/>
        </patternFill>
      </fill>
      <alignment horizontal="general" vertical="bottom" wrapText="0" readingOrder="0"/>
      <border outline="0">
        <left/>
        <right/>
        <top/>
      </border>
      <protection locked="0"/>
    </odxf>
    <ndxf>
      <font>
        <b/>
        <color auto="1"/>
        <name val="Times New Roman"/>
        <scheme val="none"/>
      </font>
      <fill>
        <patternFill patternType="solid">
          <bgColor theme="4" tint="0.79998168889431442"/>
        </patternFill>
      </fill>
      <alignment horizontal="left" vertical="top" wrapText="1" readingOrder="0"/>
      <border outline="0">
        <left style="thin">
          <color auto="1"/>
        </left>
        <right style="thin">
          <color indexed="64"/>
        </right>
        <top style="thin">
          <color indexed="64"/>
        </top>
      </border>
      <protection locked="1"/>
    </ndxf>
  </rcc>
  <rcc rId="3760" sId="8" xfDxf="1" dxf="1">
    <nc r="C30" t="inlineStr">
      <is>
        <t>1017 - Arte para la transformación social: Prácticas artísticas incluyentes, descentralizadas y al servicio de la comunidad</t>
      </is>
    </nc>
    <ndxf>
      <font/>
      <alignment horizontal="left" vertical="top" wrapText="1" readingOrder="0"/>
      <border outline="0">
        <left style="thin">
          <color indexed="64"/>
        </left>
        <right style="thin">
          <color indexed="64"/>
        </right>
        <top style="thin">
          <color indexed="64"/>
        </top>
        <bottom style="thin">
          <color indexed="64"/>
        </bottom>
      </border>
    </ndxf>
  </rcc>
  <rcc rId="3761" sId="8" xfDxf="1" dxf="1">
    <nc r="D30" t="inlineStr">
      <is>
        <t>Realizar por lo menos (1) encuentro que propicie el dialogo de experiencias corporales y representación artistica en el espacio público de las Mujeres reconocidas en su diversidad.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3762" sId="8" xfDxf="1" dxf="1">
    <nc r="E30">
      <v>1</v>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63" sId="8" xfDxf="1" dxf="1">
    <nc r="F30" t="inlineStr">
      <is>
        <t>Realización de por lo menos (1) un encuentro que propicie el dialogo de experiencias corporales y representación artistica en el espacio público de las Mujeres reconocidas en su diversidad.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3764" sId="8" xfDxf="1" dxf="1">
    <nc r="G30" t="inlineStr">
      <is>
        <t>Se realizóVIII Encuetro de investigaciones emergentes como espacio para la puesta en escena de la investigación Artes plásticas y visuales dirigido a población LGBTI y Mujeres reconocidas en su diversidad.</t>
      </is>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65" sId="8" xfDxf="1" dxf="1">
    <nc r="H30">
      <v>1</v>
    </nc>
    <ndxf>
      <font/>
      <alignment horizontal="left" vertical="top" readingOrder="0"/>
      <border outline="0">
        <left style="thin">
          <color indexed="64"/>
        </left>
        <right style="thin">
          <color indexed="64"/>
        </right>
        <top style="thin">
          <color indexed="64"/>
        </top>
        <bottom style="thin">
          <color indexed="64"/>
        </bottom>
      </border>
      <protection locked="0"/>
    </ndxf>
  </rcc>
  <rcc rId="3766" sId="8" xfDxf="1" dxf="1">
    <nc r="I30">
      <v>30</v>
    </nc>
    <ndxf>
      <font/>
      <alignment horizontal="left" vertical="top" wrapText="1" readingOrder="0"/>
      <border outline="0">
        <left style="thin">
          <color indexed="64"/>
        </left>
        <right style="thin">
          <color indexed="64"/>
        </right>
        <top style="thin">
          <color indexed="64"/>
        </top>
        <bottom style="thin">
          <color indexed="64"/>
        </bottom>
      </border>
      <protection locked="0"/>
    </ndxf>
  </rcc>
  <rfmt sheetId="8" xfDxf="1" sqref="J30" start="0" length="0">
    <dxf>
      <font>
        <color rgb="FF7030A0"/>
      </font>
      <alignment horizontal="left" vertical="top" readingOrder="0"/>
      <border outline="0">
        <left style="thin">
          <color indexed="64"/>
        </left>
        <right style="thin">
          <color indexed="64"/>
        </right>
        <top style="thin">
          <color indexed="64"/>
        </top>
        <bottom style="thin">
          <color indexed="64"/>
        </bottom>
      </border>
      <protection locked="0"/>
    </dxf>
  </rfmt>
  <rfmt sheetId="8" xfDxf="1" sqref="K30" start="0" length="0">
    <dxf>
      <font>
        <color rgb="FF7030A0"/>
      </font>
      <numFmt numFmtId="168" formatCode="&quot;$&quot;#,##0"/>
      <alignment horizontal="left" vertical="top" readingOrder="0"/>
      <border outline="0">
        <left style="thin">
          <color indexed="64"/>
        </left>
        <right style="thin">
          <color indexed="64"/>
        </right>
        <top style="thin">
          <color indexed="64"/>
        </top>
        <bottom style="thin">
          <color indexed="64"/>
        </bottom>
      </border>
      <protection locked="0"/>
    </dxf>
  </rfmt>
  <rcc rId="3767" sId="8" xfDxf="1" dxf="1" numFmtId="13">
    <nc r="L30">
      <v>0</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68" sId="8" xfDxf="1" dxf="1" numFmtId="13">
    <nc r="M30">
      <v>0</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69" sId="8" xfDxf="1" dxf="1" numFmtId="13">
    <nc r="N30">
      <v>1</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70" sId="8" xfDxf="1" dxf="1" numFmtId="13">
    <nc r="O30">
      <v>0</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71" sId="8" xfDxf="1" dxf="1">
    <nc r="P30" t="inlineStr">
      <is>
        <t>Cultura, Recreación y Deporte</t>
      </is>
    </nc>
    <ndxf>
      <font/>
      <alignment horizontal="center" vertical="top" wrapText="1" readingOrder="0"/>
      <border outline="0">
        <left style="thin">
          <color indexed="64"/>
        </left>
        <right style="thin">
          <color indexed="64"/>
        </right>
        <top style="thin">
          <color indexed="64"/>
        </top>
        <bottom style="thin">
          <color indexed="64"/>
        </bottom>
      </border>
      <protection locked="0"/>
    </ndxf>
  </rcc>
  <rcc rId="3772" sId="8" xfDxf="1" dxf="1">
    <nc r="Q3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protection locked="0"/>
    </ndxf>
  </rcc>
  <rcc rId="3773" sId="8" xfDxf="1" dxf="1">
    <nc r="R30" t="inlineStr">
      <is>
        <t>Gerencia de Artes Plásticas</t>
      </is>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74" sId="8" xfDxf="1" dxf="1">
    <nc r="S30" t="inlineStr">
      <is>
        <t>Catalina Rodriguez</t>
      </is>
    </nc>
    <ndxf>
      <font/>
      <alignment horizontal="left" vertical="top" wrapText="1" readingOrder="0"/>
      <border outline="0">
        <left style="thin">
          <color indexed="64"/>
        </left>
        <right style="thin">
          <color indexed="64"/>
        </right>
        <top style="thin">
          <color indexed="64"/>
        </top>
        <bottom style="thin">
          <color indexed="64"/>
        </bottom>
      </border>
      <protection locked="0"/>
    </ndxf>
  </rcc>
  <rcc rId="3775" sId="8" xfDxf="1" dxf="1" numFmtId="13">
    <nc r="T30">
      <v>1</v>
    </nc>
    <ndxf>
      <font/>
      <numFmt numFmtId="13" formatCode="0%"/>
      <alignment horizontal="left" vertical="top" readingOrder="0"/>
      <border outline="0">
        <left style="thin">
          <color indexed="64"/>
        </left>
        <right style="thin">
          <color indexed="64"/>
        </right>
        <top style="thin">
          <color indexed="64"/>
        </top>
        <bottom style="thin">
          <color indexed="64"/>
        </bottom>
      </border>
      <protection locked="0"/>
    </ndxf>
  </rcc>
  <rcc rId="3776" sId="8" xfDxf="1" dxf="1" numFmtId="14">
    <nc r="U30">
      <v>1</v>
    </nc>
    <ndxf>
      <font>
        <b/>
      </font>
      <numFmt numFmtId="14" formatCode="0.00%"/>
      <alignment horizontal="center" vertical="top" readingOrder="0"/>
      <border outline="0">
        <left style="thin">
          <color indexed="64"/>
        </left>
        <right style="thin">
          <color indexed="64"/>
        </right>
        <top style="thin">
          <color indexed="64"/>
        </top>
        <bottom style="thin">
          <color indexed="64"/>
        </bottom>
      </border>
      <protection hidden="1"/>
    </ndxf>
  </rcc>
  <rcc rId="3777" sId="8" xfDxf="1" dxf="1">
    <nc r="V30" t="inlineStr">
      <is>
        <t>En Tiempo</t>
      </is>
    </nc>
    <ndxf>
      <font/>
      <alignment horizontal="left" vertical="top" readingOrder="0"/>
      <border outline="0">
        <left style="thin">
          <color indexed="64"/>
        </left>
        <right style="thin">
          <color indexed="64"/>
        </right>
        <top style="thin">
          <color indexed="64"/>
        </top>
        <bottom style="thin">
          <color indexed="64"/>
        </bottom>
      </border>
      <protection hidden="1"/>
    </ndxf>
  </rcc>
  <rcc rId="3778" sId="8" xfDxf="1" dxf="1">
    <nc r="W30" t="inlineStr">
      <is>
        <t xml:space="preserve">Se realizó VIII Encuentro de investigaciones emergentes: Un espacio para la puesta en escena de la investigación en artes plásticas y visuales. En su octava versión el EIE propone establecer un diálogo entre las experiencias corporales, su representación artística y el espacio público. </t>
      </is>
    </nc>
    <n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3779" sId="8" xfDxf="1" dxf="1">
    <nc r="X30" t="inlineStr">
      <is>
        <t xml:space="preserve">Piezas audiovisuales, listados de asistencia, insumos de convocatoria.Contrato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 </t>
      </is>
    </nc>
    <ndxf>
      <font>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3780" sId="8" xfDxf="1" dxf="1">
    <nc r="Y30">
      <v>1</v>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0"/>
    </ndxf>
  </rcc>
  <rcc rId="3781" sId="8" xfDxf="1" dxf="1" numFmtId="14">
    <nc r="Z30">
      <v>1</v>
    </nc>
    <ndxf>
      <font>
        <b/>
      </font>
      <numFmt numFmtId="14" formatCode="0.00%"/>
      <alignment horizontal="left" vertical="top" readingOrder="0"/>
      <border outline="0">
        <left style="thin">
          <color auto="1"/>
        </left>
        <right style="medium">
          <color auto="1"/>
        </right>
        <top style="thin">
          <color auto="1"/>
        </top>
        <bottom style="thin">
          <color auto="1"/>
        </bottom>
      </border>
      <protection hidden="1"/>
    </ndxf>
  </rcc>
  <rcc rId="3782" sId="8" odxf="1" dxf="1">
    <nc r="A30" t="inlineStr">
      <is>
        <t xml:space="preserve">7.1.Impulsar la creación, circulación, apropiación, formación e investigación artística, cultural y patrimonial de acuerdo con las necesidades, intereses y demandas de las mujeres desde su diversidad.
</t>
      </is>
    </nc>
    <odxf>
      <font>
        <b val="0"/>
      </font>
      <fill>
        <patternFill patternType="none">
          <bgColor indexed="65"/>
        </patternFill>
      </fill>
      <alignment horizontal="general" vertical="bottom" wrapText="0" readingOrder="0"/>
      <border outline="0">
        <left/>
        <right/>
        <top/>
        <bottom/>
      </border>
      <protection locked="0"/>
    </odxf>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3783" sId="8" odxf="1" dxf="1">
    <nc r="B30" t="inlineStr">
      <is>
        <t xml:space="preserve">7.1.4 Implementación de estrategias que dignifiquen el oficio artístico de las mujeres y potencialicen sus apuestas organizativas en temas culturales y artísticos considerando sus diferencias y diversidades.  </t>
      </is>
    </nc>
    <odxf>
      <font>
        <b val="0"/>
      </font>
      <fill>
        <patternFill patternType="none">
          <bgColor indexed="65"/>
        </patternFill>
      </fill>
      <alignment horizontal="general" vertical="bottom" wrapText="0" readingOrder="0"/>
      <border outline="0">
        <left/>
        <right/>
        <top/>
        <bottom/>
      </border>
      <protection locked="0"/>
    </odxf>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1D89B47-BF31-42E1-B6C2-93053F8BFD52}" action="delete"/>
  <rdn rId="0" localSheetId="3" customView="1" name="Z_C1D89B47_BF31_42E1_B6C2_93053F8BFD52_.wvu.Rows" hidden="1" oldHidden="1">
    <formula>'VIDA LIBRE DE VIOLENCIAS'!$1:$13</formula>
    <oldFormula>'VIDA LIBRE DE VIOLENCIAS'!$1:$13</oldFormula>
  </rdn>
  <rcv guid="{C1D89B47-BF31-42E1-B6C2-93053F8BFD52}"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D17:K30">
    <dxf>
      <fill>
        <patternFill patternType="none">
          <bgColor auto="1"/>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81" sId="8">
    <oc r="X16" t="inlineStr">
      <is>
        <t>A la fecha se están ejecutando las propuestas que se reportaron como ganadoras en la plataforma web del Idartes por resolución 774 del 9 de julio de 2018.</t>
      </is>
    </oc>
    <nc r="X16" t="inlineStr">
      <is>
        <t>Resolución 774 del 9 de julio de 2018. Certificación para pago del programa Distrital de estímulos.</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A18:XFD18 A19:XFD19 A26:XFD26 A27:XFD27 A28:XFD28">
    <dxf>
      <fill>
        <patternFill>
          <bgColor rgb="FFFFFF00"/>
        </patternFill>
      </fill>
    </dxf>
  </rfmt>
  <rcc rId="3953" sId="8">
    <oc r="X18"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oc>
    <nc r="X18"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4" sId="8">
    <oc r="X19"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oc>
    <nc r="X19"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nc>
  </rcc>
  <rcc rId="3955" sId="8">
    <oc r="X26"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oc>
    <nc r="X26"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nc>
  </rcc>
  <rcc rId="3956" sId="8">
    <oc r="X27"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oc>
    <nc r="X27"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nc>
  </rcc>
  <rcc rId="3957" sId="8">
    <oc r="X28" t="inlineStr">
      <is>
        <t>Contrato de Apoyo a la gestión No. 993 de 2018 con la Corporación El Eje, por un valor de $27.100.000. Teniendo en cuenta que la distribución del presupuesto obedece a la gestión interna de la Corporación, este se divide entre las cinco (5) actividades en mención con el fin de reportar su ejecución.</t>
      </is>
    </oc>
    <nc r="X28"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8" sId="8">
    <oc r="W28" t="inlineStr">
      <is>
        <t xml:space="preserve">El Instituto Distrital de las Artes (Idartes) realizó un proceso de formación artistica en danza y artes plásticas para la discapacidad, la mayoria de asistentes y personas beneficidas fueron Mujeres que tienen alguna discpacidad o ejercen el rol de cuidadoras. </t>
      </is>
    </oc>
    <nc r="W28" t="inlineStr">
      <is>
        <t xml:space="preserve">El Instituto Distrital de las Artes (Idartes) realizó un proceso de formación artistica en danza y artes plásticas para la discapacidad, la mayoria de asistentes y personas beneficidas fueron Mujeres que tienen alguna discapacidad o ejercen el rol de cuidadoras. </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L15:O15 L20:O20 L22:O23">
    <dxf>
      <fill>
        <patternFill patternType="solid">
          <bgColor rgb="FFFFFF00"/>
        </patternFill>
      </fill>
    </dxf>
  </rfmt>
  <rcc rId="3959" sId="8" numFmtId="13">
    <oc r="M25">
      <v>0.3</v>
    </oc>
    <nc r="M25">
      <v>1</v>
    </nc>
  </rcc>
  <rcc rId="3960" sId="8" numFmtId="13">
    <nc r="N15">
      <v>0</v>
    </nc>
  </rcc>
  <rcc rId="3961" sId="8" numFmtId="13">
    <nc r="O15">
      <v>0</v>
    </nc>
  </rcc>
  <rfmt sheetId="8" sqref="K29">
    <dxf>
      <fill>
        <patternFill patternType="solid">
          <bgColor rgb="FFFFC000"/>
        </patternFill>
      </fill>
    </dxf>
  </rfmt>
  <rcc rId="3962" sId="8">
    <oc r="W29" t="inlineStr">
      <is>
        <t>En el primer trimeste, se realizó el lanzamiento efectivo de la beca   y se estableció como finalidad fomentar la creación artística de los sectores sociales de mujeres, personas con discapacidad, personas privadas de la libertad, personas habitantes de calle, víctimas de conflicto armado interno, LGBTIQ, y todos aquellos sectores sociales que presenten propuestas tendientes a fortalecer el respeto por la diferencia y el ejercicio de derechos, por medio de la prácticas y expresiones artísticas. Especificamente para el trabajo con mujeres se formuló la categoria de  prácticas artísticas para una vida libre de sexismos a partir de la cual se pretende visibilizar y fortalecer las prácticas artísticas de las mujeres diversas y/o aquellas encaminadas a la construcción de una cultura libre de sexismos.
En el segundo trimestre, posterior a la recepción y evaluación de las propuestas por parte de los jurados, se otorgaron dos (2) estimulos por el monto de $10.000.000 cada uno y en el tercer trimestre se ha hecho acompañamiento a la ejecución de las propuestas ganadoras.</t>
      </is>
    </oc>
    <nc r="W29" t="inlineStr">
      <is>
        <t>En el tercer trimeste, posterior a la entrega de los dos (2) estimulos por el monto de $10.000.000 cada uno, se hizo acompañamiento a la ejecución de las propuestas ganadoras.</t>
      </is>
    </nc>
  </rcc>
  <rcc rId="3963" sId="8" numFmtId="13">
    <oc r="N29">
      <v>1</v>
    </oc>
    <nc r="N29">
      <v>10</v>
    </nc>
  </rcc>
  <rcc rId="3964" sId="8" numFmtId="13">
    <oc r="L29">
      <v>0.5</v>
    </oc>
    <nc r="L29">
      <v>0</v>
    </nc>
  </rcc>
  <rcc rId="3965" sId="8" numFmtId="13">
    <oc r="M29">
      <v>0.7</v>
    </oc>
    <nc r="M29">
      <v>0</v>
    </nc>
  </rcc>
  <rcv guid="{C1D89B47-BF31-42E1-B6C2-93053F8BFD52}" action="delete"/>
  <rdn rId="0" localSheetId="3" customView="1" name="Z_C1D89B47_BF31_42E1_B6C2_93053F8BFD52_.wvu.Rows" hidden="1" oldHidden="1">
    <formula>'VIDA LIBRE DE VIOLENCIAS'!$1:$13</formula>
    <oldFormula>'VIDA LIBRE DE VIOLENCIAS'!$1:$13</oldFormula>
  </rdn>
  <rdn rId="0" localSheetId="8" customView="1" name="Z_C1D89B47_BF31_42E1_B6C2_93053F8BFD52_.wvu.FilterData" hidden="1" oldHidden="1">
    <formula>'CULTURA LIBRE DE SEXISMO'!$A$14:$AA$33</formula>
    <oldFormula>'CULTURA LIBRE DE SEXISMO'!$A$14:$AA$33</oldFormula>
  </rdn>
  <rcv guid="{C1D89B47-BF31-42E1-B6C2-93053F8BFD52}"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68" sId="8" numFmtId="11">
    <nc r="K29">
      <v>0</v>
    </nc>
  </rcc>
  <rfmt sheetId="8" sqref="K16 K29">
    <dxf>
      <fill>
        <patternFill>
          <bgColor rgb="FFFFFF00"/>
        </patternFill>
      </fill>
    </dxf>
  </rfmt>
  <rcc rId="3969" sId="8" numFmtId="13">
    <oc r="M24">
      <v>0.7</v>
    </oc>
    <nc r="M24">
      <v>1</v>
    </nc>
  </rcc>
  <rcc rId="3970" sId="8" numFmtId="13">
    <oc r="T24">
      <v>0.7</v>
    </oc>
    <nc r="T24">
      <v>1</v>
    </nc>
  </rcc>
  <rcc rId="3971" sId="8" numFmtId="13">
    <oc r="T25">
      <v>0.3</v>
    </oc>
    <nc r="T25">
      <v>1</v>
    </nc>
  </rcc>
  <rcc rId="3972" sId="8" numFmtId="13">
    <nc r="N31">
      <v>0</v>
    </nc>
  </rcc>
  <rcc rId="3973" sId="8" numFmtId="13">
    <nc r="N32">
      <v>0</v>
    </nc>
  </rcc>
  <rcc rId="3974" sId="8" numFmtId="13">
    <nc r="N33">
      <v>0</v>
    </nc>
  </rcc>
  <rcc rId="3975" sId="8" numFmtId="13">
    <oc r="N29">
      <v>10</v>
    </oc>
    <nc r="N29">
      <v>1</v>
    </nc>
  </rcc>
  <rcc rId="3976" sId="8">
    <oc r="X31" t="inlineStr">
      <is>
        <t>Contrato de apoyo a la gestión No. 1690 de 2018 con la Corporación Eje cuyo objeto fue realizar "actividades asociadas a la formación, circulación y apropiación de prácticas artísticas para los sectores sociales de personas privadas de la libertad, personas con discapacidad y mujeres en el Distrito Capital"</t>
      </is>
    </oc>
    <nc r="X31" t="inlineStr">
      <is>
        <t>Contrato de apoyo a la gestión No. 1690 de 2018 con la Corporación Eje cuyo objeto fue realizar "actividades asociadas a la formación, circulación y apropiación de prácticas artísticas para los sectores sociales de personas privadas de la libertad, personas con discapacidad y mujeres en el Distrito Capital". Teniendo en cuenta que la distribución real del presupuesto obedece a la gestión interna de la Corporación, se reporta propocionalmente entre las tres (3) actividades en mención, con el fin de asociar su ejecución.</t>
      </is>
    </nc>
  </rcc>
  <rcc rId="3977" sId="8">
    <oc r="X32" t="inlineStr">
      <is>
        <t>Cinco (5) piezas audiovisuales y el contrato de apoyo a la gestión No. 1690 de 2018 con la Corporación Eje cuyo objeto fue realizar "actividades asociadas a la formación, circulación y apropiación de prácticas artísticas para los sectores sociales de personas privadas de la libertad, personas con discapacidad y mujeres en el Distrito Capital"</t>
      </is>
    </oc>
    <nc r="X32" t="inlineStr">
      <is>
        <t>Cinco (5) piezas audiovisuales y el contrato de apoyo a la gestión No. 1690 de 2018 con la Corporación Eje cuyo objeto fue realizar "actividades asociadas a la formación, circulación y apropiación de prácticas artísticas para los sectores sociales de personas privadas de la libertad, personas con discapacidad y mujeres en el Distrito Capital".  Teniendo en cuenta que la distribución real del presupuesto obedece a la gestión interna de la Corporación, se reporta propocionalmente entre las tres (3) actividades en mención, con el fin de asociar su ejecución.</t>
      </is>
    </nc>
  </rcc>
  <rcc rId="3978" sId="8">
    <oc r="X33" t="inlineStr">
      <is>
        <t>Contrato de apoyo a la gestión No. 1690 de 2018 con la Corporación Eje cuyo objeto fue realizar "actividades asociadas a la formación, circulación y apropiación de prácticas artísticas para los sectores sociales de personas privadas de la libertad, personas con discapacidad y mujeres en el Distrito Capital"</t>
      </is>
    </oc>
    <nc r="X33" t="inlineStr">
      <is>
        <t>Contrato de apoyo a la gestión No. 1690 de 2018 con la Corporación Eje cuyo objeto fue realizar "actividades asociadas a la formación, circulación y apropiación de prácticas artísticas para los sectores sociales de personas privadas de la libertad, personas con discapacidad y mujeres en el Distrito Capital".  Teniendo en cuenta que la distribución real del presupuesto obedece a la gestión interna de la Corporación, se reporta propocionalmente entre las tres (3) actividades en mención, con el fin de asociar su ejecución.</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79" sId="8" odxf="1" dxf="1">
    <oc r="K31">
      <f>43600000/3</f>
    </oc>
    <nc r="K31">
      <f>43600000/3</f>
    </nc>
    <odxf>
      <font>
        <color rgb="FF7030A0"/>
      </font>
      <alignment wrapText="0" readingOrder="0"/>
    </odxf>
    <ndxf>
      <font>
        <color auto="1"/>
      </font>
      <alignment wrapText="1" readingOrder="0"/>
    </ndxf>
  </rcc>
  <rcc rId="3980" sId="8" odxf="1" dxf="1">
    <oc r="K32">
      <f>43600000/3</f>
    </oc>
    <nc r="K32">
      <f>43600000/3</f>
    </nc>
    <odxf>
      <font>
        <color rgb="FF7030A0"/>
      </font>
      <alignment wrapText="0" readingOrder="0"/>
    </odxf>
    <ndxf>
      <font>
        <color auto="1"/>
      </font>
      <alignment wrapText="1" readingOrder="0"/>
    </ndxf>
  </rcc>
  <rcc rId="3981" sId="8" odxf="1" dxf="1">
    <oc r="K33">
      <f>43600000/3</f>
    </oc>
    <nc r="K33">
      <f>43600000/3</f>
    </nc>
    <odxf>
      <font>
        <color rgb="FF7030A0"/>
      </font>
      <alignment wrapText="0" readingOrder="0"/>
    </odxf>
    <ndxf>
      <font>
        <color auto="1"/>
      </font>
      <alignment wrapText="1" readingOrder="0"/>
    </ndxf>
  </rcc>
  <rcc rId="3982" sId="8">
    <oc r="W33" t="inlineStr">
      <is>
        <t>Se realizó encuentro de cierre y circulación de las experiencias resultantes de los laboratorios con mujeres con discapacidad y mujeres que cumplen el rol de cuidadoras en el marco de lo estipulado en el CPS 1690 de 2018.</t>
      </is>
    </oc>
    <nc r="W33" t="inlineStr">
      <is>
        <t>Se realizó encuentro de cierre y circulación de las experiencias resultantes de los laboratorios con mujeres con discapacidad y mujeres que cumplen el rol de cuidadoras.</t>
      </is>
    </nc>
  </rcc>
  <rcc rId="3983" sId="8" numFmtId="11">
    <nc r="K15">
      <v>0</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84" sId="8">
    <oc r="X21" t="inlineStr">
      <is>
        <t>Histórico de la programación de la Cinemateca Distrital .
(Se anexa programación en medio de verificación)</t>
      </is>
    </oc>
    <nc r="X21" t="inlineStr">
      <is>
        <t>Histórico de la programación de la Cinemateca Distrital.</t>
      </is>
    </nc>
  </rcc>
  <rcc rId="3985" sId="8" numFmtId="14">
    <oc r="Z24">
      <v>0.7</v>
    </oc>
    <nc r="Z24">
      <v>1</v>
    </nc>
  </rcc>
  <rcc rId="3986" sId="8" numFmtId="14">
    <oc r="Z25">
      <v>0.3</v>
    </oc>
    <nc r="Z25">
      <v>1</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K16" start="0" length="0">
    <dxf>
      <fill>
        <patternFill>
          <bgColor theme="0"/>
        </patternFill>
      </fill>
      <alignment wrapText="1" readingOrder="0"/>
    </dxf>
  </rfmt>
  <rfmt sheetId="8" sqref="K17" start="0" length="0">
    <dxf>
      <fill>
        <patternFill patternType="solid">
          <bgColor theme="0"/>
        </patternFill>
      </fill>
      <alignment wrapText="1" readingOrder="0"/>
    </dxf>
  </rfmt>
  <rcc rId="3987" sId="8" odxf="1" dxf="1">
    <oc r="K18">
      <f>27100000/147*I18</f>
    </oc>
    <nc r="K18">
      <f>27100000/147*I18</f>
    </nc>
    <odxf>
      <fill>
        <patternFill>
          <bgColor rgb="FFFFFF00"/>
        </patternFill>
      </fill>
    </odxf>
    <ndxf>
      <fill>
        <patternFill>
          <bgColor theme="0"/>
        </patternFill>
      </fill>
    </ndxf>
  </rcc>
  <rcc rId="3988" sId="8" odxf="1" dxf="1">
    <oc r="K19">
      <f>27100000/147*I19</f>
    </oc>
    <nc r="K19">
      <f>27100000/147*I19</f>
    </nc>
    <odxf>
      <fill>
        <patternFill>
          <bgColor rgb="FFFFFF00"/>
        </patternFill>
      </fill>
    </odxf>
    <ndxf>
      <fill>
        <patternFill>
          <bgColor theme="0"/>
        </patternFill>
      </fill>
    </ndxf>
  </rcc>
  <rcc rId="3989" sId="8" odxf="1" dxf="1" numFmtId="11">
    <nc r="K20">
      <v>0</v>
    </nc>
    <ndxf>
      <font>
        <color rgb="FF7030A0"/>
        <name val="Times New Roman"/>
        <scheme val="none"/>
      </font>
      <fill>
        <patternFill patternType="solid">
          <bgColor theme="0"/>
        </patternFill>
      </fill>
      <alignment wrapText="1" readingOrder="0"/>
    </ndxf>
  </rcc>
  <rcc rId="3990" sId="8" odxf="1" dxf="1" numFmtId="11">
    <nc r="K21">
      <v>0</v>
    </nc>
    <ndxf>
      <fill>
        <patternFill patternType="solid">
          <bgColor theme="0"/>
        </patternFill>
      </fill>
      <alignment wrapText="1" readingOrder="0"/>
    </ndxf>
  </rcc>
  <rcc rId="3991" sId="8" odxf="1" dxf="1" numFmtId="11">
    <nc r="K22">
      <v>0</v>
    </nc>
    <ndxf>
      <font>
        <color rgb="FF7030A0"/>
        <name val="Times New Roman"/>
        <scheme val="none"/>
      </font>
      <fill>
        <patternFill patternType="solid">
          <bgColor theme="0"/>
        </patternFill>
      </fill>
      <alignment wrapText="1" readingOrder="0"/>
    </ndxf>
  </rcc>
  <rcc rId="3992" sId="8" odxf="1" dxf="1" numFmtId="11">
    <nc r="K23">
      <v>0</v>
    </nc>
    <ndxf>
      <font>
        <color rgb="FF7030A0"/>
        <name val="Times New Roman"/>
        <scheme val="none"/>
      </font>
      <fill>
        <patternFill patternType="solid">
          <bgColor theme="0"/>
        </patternFill>
      </fill>
      <alignment wrapText="1" readingOrder="0"/>
    </ndxf>
  </rcc>
  <rcc rId="3993" sId="8" odxf="1" dxf="1" numFmtId="11">
    <nc r="K24">
      <v>0</v>
    </nc>
    <ndxf>
      <font>
        <color auto="1"/>
        <name val="Times New Roman"/>
        <scheme val="none"/>
      </font>
      <fill>
        <patternFill patternType="solid">
          <bgColor theme="0"/>
        </patternFill>
      </fill>
      <alignment wrapText="1" readingOrder="0"/>
    </ndxf>
  </rcc>
  <rcc rId="3994" sId="8" odxf="1" dxf="1" numFmtId="11">
    <nc r="K25">
      <v>0</v>
    </nc>
    <ndxf>
      <font>
        <color auto="1"/>
        <name val="Times New Roman"/>
        <scheme val="none"/>
      </font>
      <fill>
        <patternFill patternType="solid">
          <bgColor theme="0"/>
        </patternFill>
      </fill>
      <alignment wrapText="1" readingOrder="0"/>
    </ndxf>
  </rcc>
  <rcc rId="3995" sId="8" odxf="1" dxf="1">
    <oc r="K26">
      <f>27100000/147*I26</f>
    </oc>
    <nc r="K26">
      <f>27100000/147*I26</f>
    </nc>
    <odxf>
      <fill>
        <patternFill>
          <bgColor rgb="FFFFFF00"/>
        </patternFill>
      </fill>
    </odxf>
    <ndxf>
      <fill>
        <patternFill>
          <bgColor theme="0"/>
        </patternFill>
      </fill>
    </ndxf>
  </rcc>
  <rcc rId="3996" sId="8" odxf="1" dxf="1">
    <oc r="K27">
      <f>27100000/147*I27</f>
    </oc>
    <nc r="K27">
      <f>27100000/147*I27</f>
    </nc>
    <odxf>
      <fill>
        <patternFill>
          <bgColor rgb="FFFFFF00"/>
        </patternFill>
      </fill>
    </odxf>
    <ndxf>
      <fill>
        <patternFill>
          <bgColor theme="0"/>
        </patternFill>
      </fill>
    </ndxf>
  </rcc>
  <rcc rId="3997" sId="8" odxf="1" dxf="1">
    <oc r="K28">
      <f>27100000/147*I28</f>
    </oc>
    <nc r="K28">
      <f>27100000/147*I28</f>
    </nc>
    <odxf>
      <fill>
        <patternFill>
          <bgColor rgb="FFFFFF00"/>
        </patternFill>
      </fill>
    </odxf>
    <ndxf>
      <fill>
        <patternFill>
          <bgColor theme="0"/>
        </patternFill>
      </fill>
    </ndxf>
  </rcc>
  <rfmt sheetId="8" sqref="K29" start="0" length="0">
    <dxf>
      <font>
        <name val="Times New Roman"/>
        <scheme val="none"/>
      </font>
      <fill>
        <patternFill>
          <bgColor theme="0"/>
        </patternFill>
      </fill>
      <alignment wrapText="1" readingOrder="0"/>
    </dxf>
  </rfmt>
  <rcc rId="3998" sId="8" odxf="1" dxf="1">
    <oc r="K30">
      <f>12114950/80*30</f>
    </oc>
    <nc r="K30">
      <f>12114950/80*30</f>
    </nc>
    <odxf>
      <font>
        <color auto="1"/>
      </font>
      <fill>
        <patternFill>
          <bgColor rgb="FFFFFF00"/>
        </patternFill>
      </fill>
    </odxf>
    <ndxf>
      <font>
        <color auto="1"/>
        <name val="Times New Roman"/>
        <scheme val="none"/>
      </font>
      <fill>
        <patternFill>
          <bgColor theme="0"/>
        </patternFill>
      </fill>
    </ndxf>
  </rcc>
  <rcc rId="3999" sId="8" odxf="1" dxf="1">
    <oc r="K31">
      <f>43600000/3</f>
    </oc>
    <nc r="K31">
      <f>43600000/3</f>
    </nc>
    <odxf>
      <font>
        <color auto="1"/>
      </font>
      <fill>
        <patternFill>
          <bgColor rgb="FFFFFF00"/>
        </patternFill>
      </fill>
    </odxf>
    <ndxf>
      <font>
        <color auto="1"/>
        <name val="Times New Roman"/>
        <scheme val="none"/>
      </font>
      <fill>
        <patternFill>
          <bgColor theme="0"/>
        </patternFill>
      </fill>
    </ndxf>
  </rcc>
  <rcc rId="4000" sId="8" odxf="1" dxf="1">
    <oc r="K32">
      <f>43600000/3</f>
    </oc>
    <nc r="K32">
      <f>43600000/3</f>
    </nc>
    <odxf>
      <font>
        <color auto="1"/>
      </font>
      <fill>
        <patternFill>
          <bgColor rgb="FFFFFF00"/>
        </patternFill>
      </fill>
    </odxf>
    <ndxf>
      <font>
        <color auto="1"/>
        <name val="Times New Roman"/>
        <scheme val="none"/>
      </font>
      <fill>
        <patternFill>
          <bgColor theme="0"/>
        </patternFill>
      </fill>
    </ndxf>
  </rcc>
  <rcc rId="4001" sId="8" odxf="1" dxf="1">
    <oc r="K33">
      <f>43600000/3</f>
    </oc>
    <nc r="K33">
      <f>43600000/3</f>
    </nc>
    <odxf>
      <font>
        <color auto="1"/>
      </font>
      <fill>
        <patternFill>
          <bgColor rgb="FFFFFF00"/>
        </patternFill>
      </fill>
    </odxf>
    <ndxf>
      <font>
        <color auto="1"/>
        <name val="Times New Roman"/>
        <scheme val="none"/>
      </font>
      <fill>
        <patternFill>
          <bgColor theme="0"/>
        </patternFill>
      </fill>
    </ndxf>
  </rcc>
  <rcv guid="{C1D89B47-BF31-42E1-B6C2-93053F8BFD52}" action="delete"/>
  <rdn rId="0" localSheetId="3" customView="1" name="Z_C1D89B47_BF31_42E1_B6C2_93053F8BFD52_.wvu.Rows" hidden="1" oldHidden="1">
    <formula>'VIDA LIBRE DE VIOLENCIAS'!$1:$13</formula>
    <oldFormula>'VIDA LIBRE DE VIOLENCIAS'!$1:$13</oldFormula>
  </rdn>
  <rdn rId="0" localSheetId="8" customView="1" name="Z_C1D89B47_BF31_42E1_B6C2_93053F8BFD52_.wvu.FilterData" hidden="1" oldHidden="1">
    <formula>'CULTURA LIBRE DE SEXISMO'!$A$14:$AA$33</formula>
    <oldFormula>'CULTURA LIBRE DE SEXISMO'!$A$14:$AA$33</oldFormula>
  </rdn>
  <rcv guid="{C1D89B47-BF31-42E1-B6C2-93053F8BFD52}"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B15" start="0" length="0">
    <dxf>
      <border outline="0">
        <bottom style="thin">
          <color indexed="64"/>
        </bottom>
      </border>
    </dxf>
  </rfmt>
  <rfmt sheetId="8" sqref="C15" start="0" length="0">
    <dxf>
      <font>
        <color auto="1"/>
        <name val="Times New Roman"/>
        <scheme val="none"/>
      </font>
      <protection locked="0"/>
    </dxf>
  </rfmt>
  <rfmt sheetId="8" sqref="D15" start="0" length="0">
    <dxf>
      <font>
        <color auto="1"/>
        <name val="Times New Roman"/>
        <scheme val="none"/>
      </font>
    </dxf>
  </rfmt>
  <rfmt sheetId="8" sqref="E15" start="0" length="0">
    <dxf>
      <font>
        <color auto="1"/>
        <name val="Times New Roman"/>
        <scheme val="none"/>
      </font>
    </dxf>
  </rfmt>
  <rfmt sheetId="8" sqref="F15" start="0" length="0">
    <dxf>
      <font>
        <color auto="1"/>
        <name val="Times New Roman"/>
        <scheme val="none"/>
      </font>
    </dxf>
  </rfmt>
  <rfmt sheetId="8" sqref="G15" start="0" length="0">
    <dxf>
      <font>
        <color auto="1"/>
        <name val="Times New Roman"/>
        <scheme val="none"/>
      </font>
    </dxf>
  </rfmt>
  <rfmt sheetId="8" sqref="H15" start="0" length="0">
    <dxf>
      <font>
        <color auto="1"/>
        <name val="Times New Roman"/>
        <scheme val="none"/>
      </font>
    </dxf>
  </rfmt>
  <rfmt sheetId="8" sqref="I15" start="0" length="0">
    <dxf>
      <font>
        <color auto="1"/>
        <name val="Times New Roman"/>
        <scheme val="none"/>
      </font>
      <fill>
        <patternFill patternType="none">
          <bgColor indexed="65"/>
        </patternFill>
      </fill>
      <alignment wrapText="1" readingOrder="0"/>
    </dxf>
  </rfmt>
  <rfmt sheetId="8" sqref="J15" start="0" length="0">
    <dxf>
      <font>
        <color auto="1"/>
        <name val="Times New Roman"/>
        <scheme val="none"/>
      </font>
    </dxf>
  </rfmt>
  <rfmt sheetId="8" sqref="L15" start="0" length="0">
    <dxf>
      <font>
        <color auto="1"/>
      </font>
      <fill>
        <patternFill patternType="none">
          <bgColor indexed="65"/>
        </patternFill>
      </fill>
    </dxf>
  </rfmt>
  <rfmt sheetId="8" sqref="M15" start="0" length="0">
    <dxf>
      <font>
        <color auto="1"/>
      </font>
      <fill>
        <patternFill patternType="none">
          <bgColor indexed="65"/>
        </patternFill>
      </fill>
    </dxf>
  </rfmt>
  <rfmt sheetId="8" sqref="N15" start="0" length="0">
    <dxf>
      <font>
        <color auto="1"/>
      </font>
      <fill>
        <patternFill patternType="none">
          <bgColor indexed="65"/>
        </patternFill>
      </fill>
    </dxf>
  </rfmt>
  <rfmt sheetId="8" sqref="O15" start="0" length="0">
    <dxf>
      <font>
        <color auto="1"/>
      </font>
      <fill>
        <patternFill patternType="none">
          <bgColor indexed="65"/>
        </patternFill>
      </fill>
    </dxf>
  </rfmt>
  <rfmt sheetId="8" sqref="P15" start="0" length="0">
    <dxf>
      <font>
        <b val="0"/>
        <color auto="1"/>
      </font>
    </dxf>
  </rfmt>
  <rfmt sheetId="8" sqref="R15" start="0" length="0">
    <dxf>
      <font>
        <sz val="11"/>
        <color auto="1"/>
        <name val="Calibri"/>
        <scheme val="none"/>
      </font>
    </dxf>
  </rfmt>
  <rfmt sheetId="8" sqref="S15" start="0" length="0">
    <dxf>
      <font>
        <sz val="11"/>
        <color auto="1"/>
        <name val="Calibri"/>
        <scheme val="none"/>
      </font>
    </dxf>
  </rfmt>
  <rfmt sheetId="8" sqref="T15" start="0" length="0">
    <dxf>
      <font>
        <name val="Times New Roman"/>
        <scheme val="none"/>
      </font>
    </dxf>
  </rfmt>
  <rcc rId="4004" sId="8" odxf="1" dxf="1">
    <oc r="U15">
      <f>+(T15/H15)</f>
    </oc>
    <nc r="U15">
      <f>+(T15/H15)</f>
    </nc>
    <odxf>
      <font/>
    </odxf>
    <ndxf>
      <font>
        <name val="Times New Roman"/>
        <scheme val="none"/>
      </font>
    </ndxf>
  </rcc>
  <rcc rId="4005" sId="8" odxf="1" dxf="1">
    <oc r="V15">
      <f>+IF(AND(L15&lt;&gt;"",U15&lt;L15,M15="",N15="",O15=""),"Alerta de Ejecución",IF(AND(L15&lt;&gt;"",M15&lt;&gt;"",U15&lt;M15,N15="",O15=""),"Alerta de Ejecución",IF(AND(L15&lt;&gt;"",M15&lt;&gt;"",N15&lt;&gt;"",U15&lt;N15,O15=""),"Alerta de Ejecución",IF(AND(L15&lt;&gt;"",M15&lt;&gt;"",N15&lt;&gt;"",O15&lt;&gt;"",U15&lt;O15),"Alerta de Ejecución","En Tiempo"))))</f>
    </oc>
    <nc r="V15">
      <f>+IF(AND(L15&lt;&gt;"",U15&lt;L15,M15="",N15="",O15=""),"Alerta de Ejecución",IF(AND(L15&lt;&gt;"",M15&lt;&gt;"",U15&lt;M15,N15="",O15=""),"Alerta de Ejecución",IF(AND(L15&lt;&gt;"",M15&lt;&gt;"",N15&lt;&gt;"",U15&lt;N15,O15=""),"Alerta de Ejecución",IF(AND(L15&lt;&gt;"",M15&lt;&gt;"",N15&lt;&gt;"",O15&lt;&gt;"",U15&lt;O15),"Alerta de Ejecución","En Tiempo"))))</f>
    </nc>
    <odxf>
      <font/>
    </odxf>
    <ndxf>
      <font>
        <name val="Times New Roman"/>
        <scheme val="none"/>
      </font>
    </ndxf>
  </rcc>
  <rfmt sheetId="8" sqref="W15" start="0" length="0">
    <dxf>
      <font>
        <sz val="11"/>
        <color auto="1"/>
        <name val="Calibri"/>
        <scheme val="none"/>
      </font>
    </dxf>
  </rfmt>
  <rfmt sheetId="8" sqref="X15" start="0" length="0">
    <dxf>
      <font>
        <sz val="11"/>
        <color auto="1"/>
        <name val="Calibri"/>
        <scheme val="none"/>
      </font>
    </dxf>
  </rfmt>
  <rfmt sheetId="8" sqref="Y15" start="0" length="0">
    <dxf>
      <font>
        <color auto="1"/>
      </font>
    </dxf>
  </rfmt>
  <rfmt sheetId="8" sqref="Z15" start="0" length="0">
    <dxf>
      <font>
        <color auto="1"/>
      </font>
    </dxf>
  </rfmt>
  <rfmt sheetId="8" sqref="AA15" start="0" length="0">
    <dxf>
      <font>
        <color rgb="FF7030A0"/>
        <name val="Times New Roman"/>
        <scheme val="minor"/>
      </font>
      <alignment horizontal="general" vertical="bottom" readingOrder="0"/>
    </dxf>
  </rfmt>
  <rfmt sheetId="8" sqref="A15:XFD15" start="0" length="0">
    <dxf>
      <alignment horizontal="general" vertical="bottom" readingOrder="0"/>
    </dxf>
  </rfmt>
  <rfmt sheetId="8" sqref="B16" start="0" length="0">
    <dxf>
      <border outline="0">
        <bottom style="thin">
          <color indexed="64"/>
        </bottom>
      </border>
    </dxf>
  </rfmt>
  <rfmt sheetId="8" sqref="C16" start="0" length="0">
    <dxf>
      <font>
        <color auto="1"/>
        <name val="Times New Roman"/>
        <scheme val="none"/>
      </font>
    </dxf>
  </rfmt>
  <rfmt sheetId="8" sqref="D16" start="0" length="0">
    <dxf>
      <font>
        <color auto="1"/>
        <name val="Times New Roman"/>
        <scheme val="none"/>
      </font>
      <protection locked="1"/>
    </dxf>
  </rfmt>
  <rfmt sheetId="8" sqref="E16" start="0" length="0">
    <dxf>
      <font>
        <color auto="1"/>
        <name val="Times New Roman"/>
        <scheme val="none"/>
      </font>
    </dxf>
  </rfmt>
  <rfmt sheetId="8" sqref="F16" start="0" length="0">
    <dxf>
      <font>
        <color auto="1"/>
        <name val="Times New Roman"/>
        <scheme val="none"/>
      </font>
    </dxf>
  </rfmt>
  <rfmt sheetId="8" sqref="G16" start="0" length="0">
    <dxf>
      <font>
        <color auto="1"/>
        <name val="Times New Roman"/>
        <scheme val="none"/>
      </font>
    </dxf>
  </rfmt>
  <rfmt sheetId="8" sqref="H16" start="0" length="0">
    <dxf>
      <font>
        <color auto="1"/>
        <name val="Times New Roman"/>
        <scheme val="none"/>
      </font>
    </dxf>
  </rfmt>
  <rfmt sheetId="8" sqref="I16" start="0" length="0">
    <dxf>
      <font>
        <color auto="1"/>
        <name val="Times New Roman"/>
        <scheme val="none"/>
      </font>
    </dxf>
  </rfmt>
  <rfmt sheetId="8" sqref="J16" start="0" length="0">
    <dxf>
      <font>
        <color auto="1"/>
        <name val="Times New Roman"/>
        <scheme val="none"/>
      </font>
    </dxf>
  </rfmt>
  <rfmt sheetId="8" sqref="L16" start="0" length="0">
    <dxf>
      <font>
        <color auto="1"/>
      </font>
      <fill>
        <patternFill patternType="none">
          <bgColor indexed="65"/>
        </patternFill>
      </fill>
    </dxf>
  </rfmt>
  <rfmt sheetId="8" sqref="M16" start="0" length="0">
    <dxf>
      <font>
        <color auto="1"/>
      </font>
      <fill>
        <patternFill patternType="none">
          <bgColor indexed="65"/>
        </patternFill>
      </fill>
    </dxf>
  </rfmt>
  <rfmt sheetId="8" sqref="N16" start="0" length="0">
    <dxf>
      <font>
        <color auto="1"/>
      </font>
      <fill>
        <patternFill patternType="none">
          <bgColor indexed="65"/>
        </patternFill>
      </fill>
    </dxf>
  </rfmt>
  <rfmt sheetId="8" sqref="O16" start="0" length="0">
    <dxf>
      <font>
        <color auto="1"/>
      </font>
      <fill>
        <patternFill patternType="none">
          <bgColor indexed="65"/>
        </patternFill>
      </fill>
    </dxf>
  </rfmt>
  <rfmt sheetId="8" sqref="P16" start="0" length="0">
    <dxf>
      <font>
        <b val="0"/>
        <color auto="1"/>
      </font>
    </dxf>
  </rfmt>
  <rfmt sheetId="8" sqref="R16" start="0" length="0">
    <dxf>
      <font>
        <sz val="11"/>
        <color auto="1"/>
        <name val="Calibri"/>
        <scheme val="none"/>
      </font>
    </dxf>
  </rfmt>
  <rfmt sheetId="8" sqref="S16" start="0" length="0">
    <dxf>
      <font>
        <sz val="11"/>
        <color auto="1"/>
        <name val="Calibri"/>
        <scheme val="none"/>
      </font>
    </dxf>
  </rfmt>
  <rfmt sheetId="8" sqref="T16" start="0" length="0">
    <dxf>
      <font>
        <name val="Times New Roman"/>
        <scheme val="none"/>
      </font>
    </dxf>
  </rfmt>
  <rfmt sheetId="8" sqref="U16" start="0" length="0">
    <dxf>
      <font>
        <name val="Times New Roman"/>
        <scheme val="none"/>
      </font>
    </dxf>
  </rfmt>
  <rfmt sheetId="8" sqref="V16" start="0" length="0">
    <dxf>
      <font>
        <sz val="11"/>
        <color theme="1"/>
        <name val="Times New Roman"/>
        <scheme val="none"/>
      </font>
    </dxf>
  </rfmt>
  <rfmt sheetId="8" sqref="W16" start="0" length="0">
    <dxf>
      <font>
        <sz val="11"/>
        <color auto="1"/>
        <name val="Calibri"/>
        <scheme val="none"/>
      </font>
    </dxf>
  </rfmt>
  <rfmt sheetId="8" sqref="X16" start="0" length="0">
    <dxf>
      <font>
        <sz val="11"/>
        <color auto="1"/>
        <name val="Calibri"/>
        <scheme val="none"/>
      </font>
    </dxf>
  </rfmt>
  <rfmt sheetId="8" sqref="Y16" start="0" length="0">
    <dxf>
      <font>
        <color auto="1"/>
      </font>
    </dxf>
  </rfmt>
  <rfmt sheetId="8" sqref="Z16" start="0" length="0">
    <dxf>
      <font>
        <color auto="1"/>
      </font>
    </dxf>
  </rfmt>
  <rfmt sheetId="8" sqref="AA16" start="0" length="0">
    <dxf>
      <alignment horizontal="general" vertical="bottom" readingOrder="0"/>
    </dxf>
  </rfmt>
  <rfmt sheetId="8" sqref="A16:XFD16" start="0" length="0">
    <dxf>
      <alignment horizontal="general" vertical="bottom" readingOrder="0"/>
    </dxf>
  </rfmt>
  <rfmt sheetId="8" sqref="B17" start="0" length="0">
    <dxf>
      <border outline="0">
        <bottom style="thin">
          <color indexed="64"/>
        </bottom>
      </border>
    </dxf>
  </rfmt>
  <rfmt sheetId="8" sqref="C17" start="0" length="0">
    <dxf>
      <font>
        <color auto="1"/>
        <name val="Times New Roman"/>
        <scheme val="none"/>
      </font>
    </dxf>
  </rfmt>
  <rfmt sheetId="8" sqref="D17" start="0" length="0">
    <dxf>
      <font>
        <color auto="1"/>
        <name val="Times New Roman"/>
        <scheme val="none"/>
      </font>
    </dxf>
  </rfmt>
  <rfmt sheetId="8" sqref="E17" start="0" length="0">
    <dxf>
      <font>
        <color auto="1"/>
        <name val="Times New Roman"/>
        <scheme val="none"/>
      </font>
    </dxf>
  </rfmt>
  <rfmt sheetId="8" sqref="F17" start="0" length="0">
    <dxf>
      <font>
        <color auto="1"/>
        <name val="Times New Roman"/>
        <scheme val="none"/>
      </font>
    </dxf>
  </rfmt>
  <rfmt sheetId="8" sqref="G17" start="0" length="0">
    <dxf>
      <font>
        <color auto="1"/>
        <name val="Times New Roman"/>
        <scheme val="none"/>
      </font>
    </dxf>
  </rfmt>
  <rfmt sheetId="8" sqref="H17" start="0" length="0">
    <dxf>
      <font>
        <color auto="1"/>
        <name val="Times New Roman"/>
        <scheme val="none"/>
      </font>
    </dxf>
  </rfmt>
  <rfmt sheetId="8" sqref="I17" start="0" length="0">
    <dxf>
      <font>
        <color auto="1"/>
        <name val="Times New Roman"/>
        <scheme val="none"/>
      </font>
    </dxf>
  </rfmt>
  <rfmt sheetId="8" sqref="J17" start="0" length="0">
    <dxf>
      <font>
        <color auto="1"/>
        <name val="Times New Roman"/>
        <scheme val="none"/>
      </font>
    </dxf>
  </rfmt>
  <rfmt sheetId="8" sqref="L17" start="0" length="0">
    <dxf>
      <font>
        <color auto="1"/>
      </font>
      <fill>
        <patternFill patternType="none">
          <bgColor indexed="65"/>
        </patternFill>
      </fill>
    </dxf>
  </rfmt>
  <rfmt sheetId="8" sqref="M17" start="0" length="0">
    <dxf>
      <font>
        <color auto="1"/>
      </font>
      <fill>
        <patternFill patternType="none">
          <bgColor indexed="65"/>
        </patternFill>
      </fill>
    </dxf>
  </rfmt>
  <rfmt sheetId="8" sqref="N17" start="0" length="0">
    <dxf>
      <font>
        <color auto="1"/>
      </font>
      <fill>
        <patternFill patternType="none">
          <bgColor indexed="65"/>
        </patternFill>
      </fill>
    </dxf>
  </rfmt>
  <rfmt sheetId="8" sqref="O17" start="0" length="0">
    <dxf>
      <font>
        <color auto="1"/>
      </font>
      <fill>
        <patternFill patternType="none">
          <bgColor indexed="65"/>
        </patternFill>
      </fill>
    </dxf>
  </rfmt>
  <rfmt sheetId="8" sqref="P17" start="0" length="0">
    <dxf>
      <font>
        <b val="0"/>
        <color auto="1"/>
      </font>
    </dxf>
  </rfmt>
  <rfmt sheetId="8" sqref="R17" start="0" length="0">
    <dxf>
      <font>
        <sz val="11"/>
        <color auto="1"/>
        <name val="Calibri"/>
        <scheme val="none"/>
      </font>
    </dxf>
  </rfmt>
  <rfmt sheetId="8" sqref="S17" start="0" length="0">
    <dxf>
      <font>
        <sz val="11"/>
        <color auto="1"/>
        <name val="Calibri"/>
        <scheme val="none"/>
      </font>
    </dxf>
  </rfmt>
  <rfmt sheetId="8" sqref="T17" start="0" length="0">
    <dxf>
      <font>
        <name val="Times New Roman"/>
        <scheme val="none"/>
      </font>
    </dxf>
  </rfmt>
  <rfmt sheetId="8" sqref="U17" start="0" length="0">
    <dxf>
      <font>
        <name val="Times New Roman"/>
        <scheme val="none"/>
      </font>
    </dxf>
  </rfmt>
  <rfmt sheetId="8" sqref="V17" start="0" length="0">
    <dxf>
      <font>
        <sz val="11"/>
        <color theme="1"/>
        <name val="Times New Roman"/>
        <scheme val="none"/>
      </font>
    </dxf>
  </rfmt>
  <rfmt sheetId="8" sqref="W17" start="0" length="0">
    <dxf>
      <font>
        <sz val="11"/>
        <color auto="1"/>
        <name val="Calibri"/>
        <scheme val="none"/>
      </font>
    </dxf>
  </rfmt>
  <rfmt sheetId="8" sqref="X17" start="0" length="0">
    <dxf>
      <font>
        <sz val="11"/>
        <color auto="1"/>
        <name val="Calibri"/>
        <scheme val="none"/>
      </font>
    </dxf>
  </rfmt>
  <rfmt sheetId="8" sqref="Y17" start="0" length="0">
    <dxf>
      <font>
        <color auto="1"/>
      </font>
    </dxf>
  </rfmt>
  <rfmt sheetId="8" sqref="Z17" start="0" length="0">
    <dxf>
      <font>
        <color auto="1"/>
      </font>
    </dxf>
  </rfmt>
  <rfmt sheetId="8" sqref="AA17" start="0" length="0">
    <dxf>
      <font>
        <color rgb="FF7030A0"/>
        <name val="Times New Roman"/>
        <scheme val="minor"/>
      </font>
      <alignment horizontal="general" vertical="bottom" readingOrder="0"/>
    </dxf>
  </rfmt>
  <rfmt sheetId="8" sqref="A17:XFD17" start="0" length="0">
    <dxf>
      <alignment horizontal="general" vertical="bottom" readingOrder="0"/>
    </dxf>
  </rfmt>
  <rfmt sheetId="8" sqref="A18" start="0" length="0">
    <dxf>
      <fill>
        <patternFill>
          <bgColor theme="4" tint="0.79998168889431442"/>
        </patternFill>
      </fill>
    </dxf>
  </rfmt>
  <rfmt sheetId="8" sqref="B18" start="0" length="0">
    <dxf>
      <fill>
        <patternFill>
          <bgColor theme="4" tint="0.79998168889431442"/>
        </patternFill>
      </fill>
      <border outline="0">
        <bottom style="thin">
          <color indexed="64"/>
        </bottom>
      </border>
    </dxf>
  </rfmt>
  <rfmt sheetId="8" sqref="C18" start="0" length="0">
    <dxf>
      <font>
        <color auto="1"/>
        <name val="Times New Roman"/>
        <scheme val="none"/>
      </font>
      <fill>
        <patternFill patternType="none">
          <bgColor indexed="65"/>
        </patternFill>
      </fill>
      <protection locked="0"/>
    </dxf>
  </rfmt>
  <rfmt sheetId="8" sqref="D18" start="0" length="0">
    <dxf>
      <font>
        <color auto="1"/>
        <name val="Times New Roman"/>
        <scheme val="none"/>
      </font>
      <fill>
        <patternFill patternType="none">
          <bgColor indexed="65"/>
        </patternFill>
      </fill>
    </dxf>
  </rfmt>
  <rfmt sheetId="8" sqref="E18" start="0" length="0">
    <dxf>
      <font>
        <color auto="1"/>
        <name val="Times New Roman"/>
        <scheme val="none"/>
      </font>
      <fill>
        <patternFill patternType="none">
          <bgColor indexed="65"/>
        </patternFill>
      </fill>
    </dxf>
  </rfmt>
  <rfmt sheetId="8" sqref="F18" start="0" length="0">
    <dxf>
      <font>
        <color auto="1"/>
        <name val="Times New Roman"/>
        <scheme val="none"/>
      </font>
      <fill>
        <patternFill patternType="none">
          <bgColor indexed="65"/>
        </patternFill>
      </fill>
    </dxf>
  </rfmt>
  <rfmt sheetId="8" sqref="G18" start="0" length="0">
    <dxf>
      <font>
        <color auto="1"/>
        <name val="Times New Roman"/>
        <scheme val="none"/>
      </font>
      <fill>
        <patternFill patternType="none">
          <bgColor indexed="65"/>
        </patternFill>
      </fill>
    </dxf>
  </rfmt>
  <rfmt sheetId="8" sqref="H18" start="0" length="0">
    <dxf>
      <font>
        <color auto="1"/>
        <name val="Times New Roman"/>
        <scheme val="none"/>
      </font>
      <fill>
        <patternFill patternType="none">
          <bgColor indexed="65"/>
        </patternFill>
      </fill>
    </dxf>
  </rfmt>
  <rfmt sheetId="8" sqref="I18" start="0" length="0">
    <dxf>
      <font>
        <color auto="1"/>
        <name val="Times New Roman"/>
        <scheme val="none"/>
      </font>
      <fill>
        <patternFill patternType="none">
          <bgColor indexed="65"/>
        </patternFill>
      </fill>
      <alignment wrapText="1" readingOrder="0"/>
    </dxf>
  </rfmt>
  <rfmt sheetId="8" sqref="J18" start="0" length="0">
    <dxf>
      <font>
        <color auto="1"/>
        <name val="Times New Roman"/>
        <scheme val="none"/>
      </font>
      <fill>
        <patternFill patternType="none">
          <bgColor indexed="65"/>
        </patternFill>
      </fill>
    </dxf>
  </rfmt>
  <rcc rId="4006" sId="8">
    <oc r="K18">
      <f>27100000/147*I18</f>
    </oc>
    <nc r="K18">
      <f>27100000/147*I18</f>
    </nc>
  </rcc>
  <rfmt sheetId="8" sqref="L18" start="0" length="0">
    <dxf>
      <font>
        <color auto="1"/>
      </font>
      <fill>
        <patternFill patternType="none">
          <bgColor indexed="65"/>
        </patternFill>
      </fill>
    </dxf>
  </rfmt>
  <rfmt sheetId="8" sqref="M18" start="0" length="0">
    <dxf>
      <font>
        <color auto="1"/>
      </font>
      <fill>
        <patternFill patternType="none">
          <bgColor indexed="65"/>
        </patternFill>
      </fill>
    </dxf>
  </rfmt>
  <rfmt sheetId="8" sqref="N18" start="0" length="0">
    <dxf>
      <font>
        <color auto="1"/>
      </font>
      <fill>
        <patternFill patternType="none">
          <bgColor indexed="65"/>
        </patternFill>
      </fill>
    </dxf>
  </rfmt>
  <rfmt sheetId="8" sqref="O18" start="0" length="0">
    <dxf>
      <font>
        <color auto="1"/>
      </font>
      <fill>
        <patternFill patternType="none">
          <bgColor indexed="65"/>
        </patternFill>
      </fill>
    </dxf>
  </rfmt>
  <rfmt sheetId="8" sqref="P18" start="0" length="0">
    <dxf>
      <font>
        <b val="0"/>
        <color auto="1"/>
      </font>
      <fill>
        <patternFill patternType="none">
          <bgColor indexed="65"/>
        </patternFill>
      </fill>
    </dxf>
  </rfmt>
  <rfmt sheetId="8" sqref="Q18" start="0" length="0">
    <dxf>
      <fill>
        <patternFill patternType="none">
          <bgColor indexed="65"/>
        </patternFill>
      </fill>
    </dxf>
  </rfmt>
  <rfmt sheetId="8" sqref="R18" start="0" length="0">
    <dxf>
      <font>
        <sz val="11"/>
        <color auto="1"/>
        <name val="Calibri"/>
        <scheme val="none"/>
      </font>
      <fill>
        <patternFill patternType="none">
          <bgColor indexed="65"/>
        </patternFill>
      </fill>
    </dxf>
  </rfmt>
  <rfmt sheetId="8" sqref="S18" start="0" length="0">
    <dxf>
      <font>
        <sz val="11"/>
        <color auto="1"/>
        <name val="Calibri"/>
        <scheme val="none"/>
      </font>
      <fill>
        <patternFill patternType="none">
          <bgColor indexed="65"/>
        </patternFill>
      </fill>
    </dxf>
  </rfmt>
  <rfmt sheetId="8" sqref="T18" start="0" length="0">
    <dxf>
      <font>
        <name val="Times New Roman"/>
        <scheme val="none"/>
      </font>
      <fill>
        <patternFill patternType="none">
          <bgColor indexed="65"/>
        </patternFill>
      </fill>
    </dxf>
  </rfmt>
  <rcc rId="4007" sId="8" odxf="1" dxf="1">
    <oc r="U18">
      <f>+(T18/H18)</f>
    </oc>
    <nc r="U18">
      <f>+(T18/H18)</f>
    </nc>
    <odxf>
      <font/>
      <fill>
        <patternFill patternType="solid">
          <bgColor rgb="FFFFFF00"/>
        </patternFill>
      </fill>
    </odxf>
    <ndxf>
      <font>
        <name val="Times New Roman"/>
        <scheme val="none"/>
      </font>
      <fill>
        <patternFill patternType="none">
          <bgColor indexed="65"/>
        </patternFill>
      </fill>
    </ndxf>
  </rcc>
  <rcc rId="4008" sId="8" odxf="1" dxf="1">
    <oc r="V18">
      <f>+IF(AND(L18&lt;&gt;"",U18&lt;L18,M18="",N18="",O18=""),"Alerta de Ejecución",IF(AND(L18&lt;&gt;"",M18&lt;&gt;"",U18&lt;M18,N18="",O18=""),"Alerta de Ejecución",IF(AND(L18&lt;&gt;"",M18&lt;&gt;"",N18&lt;&gt;"",U18&lt;N18,O18=""),"Alerta de Ejecución",IF(AND(L18&lt;&gt;"",M18&lt;&gt;"",N18&lt;&gt;"",O18&lt;&gt;"",U18&lt;O18),"Alerta de Ejecución","En Tiempo"))))</f>
    </oc>
    <nc r="V18">
      <f>+IF(AND(L18&lt;&gt;"",U18&lt;L18,M18="",N18="",O18=""),"Alerta de Ejecución",IF(AND(L18&lt;&gt;"",M18&lt;&gt;"",U18&lt;M18,N18="",O18=""),"Alerta de Ejecución",IF(AND(L18&lt;&gt;"",M18&lt;&gt;"",N18&lt;&gt;"",U18&lt;N18,O18=""),"Alerta de Ejecución",IF(AND(L18&lt;&gt;"",M18&lt;&gt;"",N18&lt;&gt;"",O18&lt;&gt;"",U18&lt;O18),"Alerta de Ejecución","En Tiempo"))))</f>
    </nc>
    <odxf>
      <font/>
      <fill>
        <patternFill patternType="solid">
          <bgColor rgb="FFFFFF00"/>
        </patternFill>
      </fill>
    </odxf>
    <ndxf>
      <font>
        <name val="Times New Roman"/>
        <scheme val="none"/>
      </font>
      <fill>
        <patternFill patternType="none">
          <bgColor indexed="65"/>
        </patternFill>
      </fill>
    </ndxf>
  </rcc>
  <rfmt sheetId="8" sqref="W18" start="0" length="0">
    <dxf>
      <font>
        <sz val="11"/>
        <color auto="1"/>
        <name val="Calibri"/>
        <scheme val="none"/>
      </font>
      <fill>
        <patternFill patternType="none">
          <bgColor indexed="65"/>
        </patternFill>
      </fill>
    </dxf>
  </rfmt>
  <rfmt sheetId="8" sqref="X18" start="0" length="0">
    <dxf>
      <font>
        <sz val="11"/>
        <color auto="1"/>
        <name val="Calibri"/>
        <scheme val="none"/>
      </font>
      <fill>
        <patternFill patternType="none">
          <bgColor indexed="65"/>
        </patternFill>
      </fill>
    </dxf>
  </rfmt>
  <rfmt sheetId="8" sqref="Y18" start="0" length="0">
    <dxf>
      <font>
        <color auto="1"/>
      </font>
      <fill>
        <patternFill patternType="none">
          <bgColor indexed="65"/>
        </patternFill>
      </fill>
    </dxf>
  </rfmt>
  <rcc rId="4009" sId="8" odxf="1" dxf="1">
    <oc r="Z18">
      <f>+(Y18/E18)</f>
    </oc>
    <nc r="Z18">
      <f>+(Y18/E18)</f>
    </nc>
    <odxf>
      <font/>
      <fill>
        <patternFill patternType="solid">
          <bgColor rgb="FFFFFF00"/>
        </patternFill>
      </fill>
    </odxf>
    <ndxf>
      <font>
        <color auto="1"/>
      </font>
      <fill>
        <patternFill patternType="none">
          <bgColor indexed="65"/>
        </patternFill>
      </fill>
    </ndxf>
  </rcc>
  <rfmt sheetId="8" sqref="AA18" start="0" length="0">
    <dxf>
      <font>
        <color rgb="FF7030A0"/>
        <name val="Times New Roman"/>
        <scheme val="minor"/>
      </font>
      <fill>
        <patternFill patternType="none">
          <bgColor indexed="65"/>
        </patternFill>
      </fill>
      <alignment horizontal="general" vertical="bottom" readingOrder="0"/>
    </dxf>
  </rfmt>
  <rfmt sheetId="8" sqref="A18:XFD18" start="0" length="0">
    <dxf>
      <fill>
        <patternFill patternType="none">
          <bgColor indexed="65"/>
        </patternFill>
      </fill>
      <alignment horizontal="general" vertical="bottom" readingOrder="0"/>
    </dxf>
  </rfmt>
  <rfmt sheetId="8" sqref="A19" start="0" length="0">
    <dxf>
      <fill>
        <patternFill>
          <bgColor theme="4" tint="0.79998168889431442"/>
        </patternFill>
      </fill>
    </dxf>
  </rfmt>
  <rfmt sheetId="8" sqref="B19" start="0" length="0">
    <dxf>
      <fill>
        <patternFill>
          <bgColor theme="4" tint="0.79998168889431442"/>
        </patternFill>
      </fill>
      <border outline="0">
        <bottom style="thin">
          <color indexed="64"/>
        </bottom>
      </border>
    </dxf>
  </rfmt>
  <rfmt sheetId="8" sqref="C19" start="0" length="0">
    <dxf>
      <font>
        <color auto="1"/>
        <name val="Times New Roman"/>
        <scheme val="none"/>
      </font>
      <fill>
        <patternFill patternType="none">
          <bgColor indexed="65"/>
        </patternFill>
      </fill>
      <protection locked="0"/>
    </dxf>
  </rfmt>
  <rfmt sheetId="8" sqref="D19" start="0" length="0">
    <dxf>
      <font>
        <color auto="1"/>
        <name val="Times New Roman"/>
        <scheme val="none"/>
      </font>
      <fill>
        <patternFill patternType="none">
          <bgColor indexed="65"/>
        </patternFill>
      </fill>
    </dxf>
  </rfmt>
  <rfmt sheetId="8" sqref="E19" start="0" length="0">
    <dxf>
      <font>
        <color auto="1"/>
        <name val="Times New Roman"/>
        <scheme val="none"/>
      </font>
      <fill>
        <patternFill patternType="none">
          <bgColor indexed="65"/>
        </patternFill>
      </fill>
    </dxf>
  </rfmt>
  <rfmt sheetId="8" sqref="F19" start="0" length="0">
    <dxf>
      <font>
        <color auto="1"/>
        <name val="Times New Roman"/>
        <scheme val="none"/>
      </font>
      <fill>
        <patternFill patternType="none">
          <bgColor indexed="65"/>
        </patternFill>
      </fill>
    </dxf>
  </rfmt>
  <rfmt sheetId="8" sqref="G19" start="0" length="0">
    <dxf>
      <font>
        <color auto="1"/>
        <name val="Times New Roman"/>
        <scheme val="none"/>
      </font>
      <fill>
        <patternFill patternType="none">
          <bgColor indexed="65"/>
        </patternFill>
      </fill>
    </dxf>
  </rfmt>
  <rfmt sheetId="8" sqref="H19" start="0" length="0">
    <dxf>
      <font>
        <color auto="1"/>
        <name val="Times New Roman"/>
        <scheme val="none"/>
      </font>
      <fill>
        <patternFill patternType="none">
          <bgColor indexed="65"/>
        </patternFill>
      </fill>
    </dxf>
  </rfmt>
  <rfmt sheetId="8" sqref="I19" start="0" length="0">
    <dxf>
      <font>
        <color auto="1"/>
        <name val="Times New Roman"/>
        <scheme val="none"/>
      </font>
      <fill>
        <patternFill patternType="none">
          <bgColor indexed="65"/>
        </patternFill>
      </fill>
      <alignment wrapText="1" readingOrder="0"/>
    </dxf>
  </rfmt>
  <rfmt sheetId="8" sqref="J19" start="0" length="0">
    <dxf>
      <font>
        <color auto="1"/>
        <name val="Times New Roman"/>
        <scheme val="none"/>
      </font>
      <fill>
        <patternFill patternType="none">
          <bgColor indexed="65"/>
        </patternFill>
      </fill>
    </dxf>
  </rfmt>
  <rcc rId="4010" sId="8">
    <oc r="K19">
      <f>27100000/147*I19</f>
    </oc>
    <nc r="K19">
      <f>27100000/147*I19</f>
    </nc>
  </rcc>
  <rfmt sheetId="8" sqref="L19" start="0" length="0">
    <dxf>
      <font>
        <color auto="1"/>
      </font>
      <fill>
        <patternFill patternType="none">
          <bgColor indexed="65"/>
        </patternFill>
      </fill>
    </dxf>
  </rfmt>
  <rfmt sheetId="8" sqref="M19" start="0" length="0">
    <dxf>
      <font>
        <color auto="1"/>
      </font>
      <fill>
        <patternFill patternType="none">
          <bgColor indexed="65"/>
        </patternFill>
      </fill>
    </dxf>
  </rfmt>
  <rfmt sheetId="8" sqref="N19" start="0" length="0">
    <dxf>
      <font>
        <color auto="1"/>
      </font>
      <fill>
        <patternFill patternType="none">
          <bgColor indexed="65"/>
        </patternFill>
      </fill>
    </dxf>
  </rfmt>
  <rfmt sheetId="8" sqref="O19" start="0" length="0">
    <dxf>
      <font>
        <color auto="1"/>
      </font>
      <fill>
        <patternFill patternType="none">
          <bgColor indexed="65"/>
        </patternFill>
      </fill>
    </dxf>
  </rfmt>
  <rfmt sheetId="8" sqref="P19" start="0" length="0">
    <dxf>
      <font>
        <b val="0"/>
        <color auto="1"/>
      </font>
      <fill>
        <patternFill patternType="none">
          <bgColor indexed="65"/>
        </patternFill>
      </fill>
    </dxf>
  </rfmt>
  <rfmt sheetId="8" sqref="Q19" start="0" length="0">
    <dxf>
      <fill>
        <patternFill patternType="none">
          <bgColor indexed="65"/>
        </patternFill>
      </fill>
    </dxf>
  </rfmt>
  <rfmt sheetId="8" sqref="R19" start="0" length="0">
    <dxf>
      <font>
        <sz val="11"/>
        <color auto="1"/>
        <name val="Calibri"/>
        <scheme val="none"/>
      </font>
      <fill>
        <patternFill patternType="none">
          <bgColor indexed="65"/>
        </patternFill>
      </fill>
    </dxf>
  </rfmt>
  <rfmt sheetId="8" sqref="S19" start="0" length="0">
    <dxf>
      <font>
        <sz val="11"/>
        <color auto="1"/>
        <name val="Calibri"/>
        <scheme val="none"/>
      </font>
      <fill>
        <patternFill patternType="none">
          <bgColor indexed="65"/>
        </patternFill>
      </fill>
    </dxf>
  </rfmt>
  <rfmt sheetId="8" sqref="T19" start="0" length="0">
    <dxf>
      <font>
        <name val="Times New Roman"/>
        <scheme val="none"/>
      </font>
      <fill>
        <patternFill patternType="none">
          <bgColor indexed="65"/>
        </patternFill>
      </fill>
    </dxf>
  </rfmt>
  <rfmt sheetId="8" sqref="U19" start="0" length="0">
    <dxf>
      <font>
        <name val="Times New Roman"/>
        <scheme val="none"/>
      </font>
      <fill>
        <patternFill patternType="none">
          <bgColor indexed="65"/>
        </patternFill>
      </fill>
    </dxf>
  </rfmt>
  <rcc rId="4011" sId="8" odxf="1" dxf="1">
    <oc r="V19">
      <f>+IF(AND(L19&lt;&gt;"",U19&lt;L19,M19="",N19="",O19=""),"Alerta de Ejecución",IF(AND(L19&lt;&gt;"",M19&lt;&gt;"",U19&lt;M19,N19="",O19=""),"Alerta de Ejecución",IF(AND(L19&lt;&gt;"",M19&lt;&gt;"",N19&lt;&gt;"",U19&lt;N19,O19=""),"Alerta de Ejecución",IF(AND(L19&lt;&gt;"",M19&lt;&gt;"",N19&lt;&gt;"",O19&lt;&gt;"",U19&lt;O19),"Alerta de Ejecución","En Tiempo"))))</f>
    </oc>
    <nc r="V19">
      <f>+IF(AND(L19&lt;&gt;"",U19&lt;L19,M19="",N19="",O19=""),"Alerta de Ejecución",IF(AND(L19&lt;&gt;"",M19&lt;&gt;"",U19&lt;M19,N19="",O19=""),"Alerta de Ejecución",IF(AND(L19&lt;&gt;"",M19&lt;&gt;"",N19&lt;&gt;"",U19&lt;N19,O19=""),"Alerta de Ejecución",IF(AND(L19&lt;&gt;"",M19&lt;&gt;"",N19&lt;&gt;"",O19&lt;&gt;"",U19&lt;O19),"Alerta de Ejecución","En Tiempo"))))</f>
    </nc>
    <odxf>
      <font/>
      <fill>
        <patternFill patternType="solid">
          <bgColor rgb="FFFFFF00"/>
        </patternFill>
      </fill>
    </odxf>
    <ndxf>
      <font>
        <name val="Times New Roman"/>
        <scheme val="none"/>
      </font>
      <fill>
        <patternFill patternType="none">
          <bgColor indexed="65"/>
        </patternFill>
      </fill>
    </ndxf>
  </rcc>
  <rfmt sheetId="8" sqref="W19" start="0" length="0">
    <dxf>
      <font>
        <sz val="11"/>
        <color auto="1"/>
        <name val="Calibri"/>
        <scheme val="none"/>
      </font>
      <fill>
        <patternFill patternType="none">
          <bgColor indexed="65"/>
        </patternFill>
      </fill>
    </dxf>
  </rfmt>
  <rfmt sheetId="8" sqref="X19" start="0" length="0">
    <dxf>
      <font>
        <sz val="11"/>
        <color auto="1"/>
        <name val="Calibri"/>
        <scheme val="none"/>
      </font>
      <fill>
        <patternFill patternType="none">
          <bgColor indexed="65"/>
        </patternFill>
      </fill>
    </dxf>
  </rfmt>
  <rfmt sheetId="8" sqref="Y19" start="0" length="0">
    <dxf>
      <font>
        <color auto="1"/>
      </font>
      <fill>
        <patternFill patternType="none">
          <bgColor indexed="65"/>
        </patternFill>
      </fill>
    </dxf>
  </rfmt>
  <rcc rId="4012" sId="8" odxf="1" dxf="1">
    <oc r="Z19">
      <f>+(Y19/E19)</f>
    </oc>
    <nc r="Z19">
      <f>+(Y19/E19)</f>
    </nc>
    <odxf>
      <font/>
      <fill>
        <patternFill patternType="solid">
          <bgColor rgb="FFFFFF00"/>
        </patternFill>
      </fill>
    </odxf>
    <ndxf>
      <font>
        <color auto="1"/>
      </font>
      <fill>
        <patternFill patternType="none">
          <bgColor indexed="65"/>
        </patternFill>
      </fill>
    </ndxf>
  </rcc>
  <rfmt sheetId="8" sqref="AA19" start="0" length="0">
    <dxf>
      <font>
        <color rgb="FF7030A0"/>
        <name val="Times New Roman"/>
        <scheme val="minor"/>
      </font>
      <fill>
        <patternFill patternType="none">
          <bgColor indexed="65"/>
        </patternFill>
      </fill>
      <alignment horizontal="general" vertical="bottom" readingOrder="0"/>
    </dxf>
  </rfmt>
  <rfmt sheetId="8" sqref="A19:XFD19" start="0" length="0">
    <dxf>
      <fill>
        <patternFill patternType="none">
          <bgColor indexed="65"/>
        </patternFill>
      </fill>
      <alignment horizontal="general" vertical="bottom" readingOrder="0"/>
    </dxf>
  </rfmt>
  <rfmt sheetId="8" sqref="B20" start="0" length="0">
    <dxf>
      <border outline="0">
        <bottom style="thin">
          <color indexed="64"/>
        </bottom>
      </border>
    </dxf>
  </rfmt>
  <rfmt sheetId="8" sqref="C20" start="0" length="0">
    <dxf>
      <font>
        <color auto="1"/>
        <name val="Times New Roman"/>
        <scheme val="none"/>
      </font>
      <fill>
        <patternFill patternType="none">
          <bgColor indexed="65"/>
        </patternFill>
      </fill>
      <protection locked="0"/>
    </dxf>
  </rfmt>
  <rfmt sheetId="8" sqref="D20" start="0" length="0">
    <dxf>
      <font>
        <color auto="1"/>
        <name val="Times New Roman"/>
        <scheme val="none"/>
      </font>
    </dxf>
  </rfmt>
  <rfmt sheetId="8" sqref="E20" start="0" length="0">
    <dxf>
      <font>
        <color auto="1"/>
        <name val="Times New Roman"/>
        <scheme val="none"/>
      </font>
    </dxf>
  </rfmt>
  <rfmt sheetId="8" sqref="F20" start="0" length="0">
    <dxf>
      <font>
        <color auto="1"/>
        <name val="Times New Roman"/>
        <scheme val="none"/>
      </font>
    </dxf>
  </rfmt>
  <rfmt sheetId="8" sqref="G20" start="0" length="0">
    <dxf>
      <font>
        <color auto="1"/>
        <name val="Times New Roman"/>
        <scheme val="none"/>
      </font>
    </dxf>
  </rfmt>
  <rfmt sheetId="8" sqref="H20" start="0" length="0">
    <dxf>
      <font>
        <color auto="1"/>
        <name val="Times New Roman"/>
        <scheme val="none"/>
      </font>
    </dxf>
  </rfmt>
  <rfmt sheetId="8" sqref="I20" start="0" length="0">
    <dxf>
      <font>
        <color auto="1"/>
        <name val="Times New Roman"/>
        <scheme val="none"/>
      </font>
    </dxf>
  </rfmt>
  <rfmt sheetId="8" sqref="J20" start="0" length="0">
    <dxf>
      <font>
        <color auto="1"/>
        <name val="Times New Roman"/>
        <scheme val="none"/>
      </font>
    </dxf>
  </rfmt>
  <rfmt sheetId="8" sqref="L20" start="0" length="0">
    <dxf>
      <font>
        <color auto="1"/>
      </font>
      <fill>
        <patternFill patternType="none">
          <bgColor indexed="65"/>
        </patternFill>
      </fill>
    </dxf>
  </rfmt>
  <rfmt sheetId="8" sqref="M20" start="0" length="0">
    <dxf>
      <font>
        <color auto="1"/>
        <name val="Times New Roman"/>
        <scheme val="none"/>
      </font>
      <fill>
        <patternFill patternType="none">
          <bgColor indexed="65"/>
        </patternFill>
      </fill>
    </dxf>
  </rfmt>
  <rfmt sheetId="8" sqref="N20" start="0" length="0">
    <dxf>
      <font>
        <color auto="1"/>
        <name val="Times New Roman"/>
        <scheme val="none"/>
      </font>
      <fill>
        <patternFill patternType="none">
          <bgColor indexed="65"/>
        </patternFill>
      </fill>
    </dxf>
  </rfmt>
  <rfmt sheetId="8" sqref="O20" start="0" length="0">
    <dxf>
      <font>
        <color auto="1"/>
        <name val="Times New Roman"/>
        <scheme val="none"/>
      </font>
      <fill>
        <patternFill patternType="none">
          <bgColor indexed="65"/>
        </patternFill>
      </fill>
    </dxf>
  </rfmt>
  <rfmt sheetId="8" sqref="P20" start="0" length="0">
    <dxf>
      <font>
        <b val="0"/>
        <color auto="1"/>
        <name val="Times New Roman"/>
        <scheme val="none"/>
      </font>
    </dxf>
  </rfmt>
  <rfmt sheetId="8" sqref="R20" start="0" length="0">
    <dxf>
      <font>
        <color auto="1"/>
        <name val="Times New Roman"/>
        <scheme val="none"/>
      </font>
    </dxf>
  </rfmt>
  <rfmt sheetId="8" sqref="S20" start="0" length="0">
    <dxf>
      <font>
        <color auto="1"/>
        <name val="Times New Roman"/>
        <scheme val="none"/>
      </font>
    </dxf>
  </rfmt>
  <rcc rId="4013" sId="8">
    <oc r="V20">
      <f>+IF(AND(L20&lt;&gt;"",U20&lt;L20,M20="",N20="",O20=""),"Alerta de Ejecución",IF(AND(L20&lt;&gt;"",M20&lt;&gt;"",U20&lt;M20,N20="",O20=""),"Alerta de Ejecución",IF(AND(L20&lt;&gt;"",M20&lt;&gt;"",N20&lt;&gt;"",U20&lt;N20,O20=""),"Alerta de Ejecución",IF(AND(L20&lt;&gt;"",M20&lt;&gt;"",N20&lt;&gt;"",O20&lt;&gt;"",U20&lt;O20),"Alerta de Ejecución","En Tiempo"))))</f>
    </oc>
    <nc r="V20">
      <f>+IF(AND(L20&lt;&gt;"",U20&lt;L20,M20="",N20="",O20=""),"Alerta de Ejecución",IF(AND(L20&lt;&gt;"",M20&lt;&gt;"",U20&lt;M20,N20="",O20=""),"Alerta de Ejecución",IF(AND(L20&lt;&gt;"",M20&lt;&gt;"",N20&lt;&gt;"",U20&lt;N20,O20=""),"Alerta de Ejecución",IF(AND(L20&lt;&gt;"",M20&lt;&gt;"",N20&lt;&gt;"",O20&lt;&gt;"",U20&lt;O20),"Alerta de Ejecución","En Tiempo"))))</f>
    </nc>
  </rcc>
  <rfmt sheetId="8" sqref="W20" start="0" length="0">
    <dxf>
      <font>
        <color auto="1"/>
        <name val="Times New Roman"/>
        <scheme val="none"/>
      </font>
    </dxf>
  </rfmt>
  <rfmt sheetId="8" sqref="X20" start="0" length="0">
    <dxf>
      <font>
        <color auto="1"/>
        <name val="Times New Roman"/>
        <scheme val="none"/>
      </font>
    </dxf>
  </rfmt>
  <rfmt sheetId="8" sqref="Y20" start="0" length="0">
    <dxf>
      <font>
        <color auto="1"/>
        <name val="Times New Roman"/>
        <scheme val="none"/>
      </font>
    </dxf>
  </rfmt>
  <rfmt sheetId="8" sqref="Z20" start="0" length="0">
    <dxf>
      <font>
        <color auto="1"/>
      </font>
    </dxf>
  </rfmt>
  <rfmt sheetId="8" sqref="AA20" start="0" length="0">
    <dxf>
      <font>
        <color rgb="FF7030A0"/>
        <name val="Times New Roman"/>
        <scheme val="minor"/>
      </font>
      <alignment horizontal="general" vertical="bottom" wrapText="0" readingOrder="0"/>
    </dxf>
  </rfmt>
  <rfmt sheetId="8" sqref="A20:XFD20" start="0" length="0">
    <dxf>
      <alignment horizontal="general" vertical="bottom" readingOrder="0"/>
    </dxf>
  </rfmt>
  <rfmt sheetId="8" sqref="B21" start="0" length="0">
    <dxf>
      <border outline="0">
        <bottom style="thin">
          <color indexed="64"/>
        </bottom>
      </border>
    </dxf>
  </rfmt>
  <rfmt sheetId="8" sqref="C21" start="0" length="0">
    <dxf>
      <font>
        <color auto="1"/>
        <name val="Times New Roman"/>
        <scheme val="none"/>
      </font>
      <protection locked="0"/>
    </dxf>
  </rfmt>
  <rfmt sheetId="8" sqref="D21" start="0" length="0">
    <dxf>
      <font>
        <color auto="1"/>
        <name val="Times New Roman"/>
        <scheme val="none"/>
      </font>
    </dxf>
  </rfmt>
  <rfmt sheetId="8" sqref="E21" start="0" length="0">
    <dxf>
      <font>
        <color auto="1"/>
        <name val="Times New Roman"/>
        <scheme val="none"/>
      </font>
    </dxf>
  </rfmt>
  <rfmt sheetId="8" sqref="F21" start="0" length="0">
    <dxf>
      <font>
        <color auto="1"/>
        <name val="Times New Roman"/>
        <scheme val="none"/>
      </font>
    </dxf>
  </rfmt>
  <rfmt sheetId="8" sqref="G21" start="0" length="0">
    <dxf>
      <font>
        <color auto="1"/>
        <name val="Times New Roman"/>
        <scheme val="none"/>
      </font>
    </dxf>
  </rfmt>
  <rfmt sheetId="8" sqref="H21" start="0" length="0">
    <dxf>
      <font>
        <color auto="1"/>
        <name val="Times New Roman"/>
        <scheme val="none"/>
      </font>
    </dxf>
  </rfmt>
  <rfmt sheetId="8" sqref="I21" start="0" length="0">
    <dxf>
      <font>
        <color auto="1"/>
        <name val="Times New Roman"/>
        <scheme val="none"/>
      </font>
    </dxf>
  </rfmt>
  <rfmt sheetId="8" sqref="J21" start="0" length="0">
    <dxf>
      <font>
        <color auto="1"/>
        <name val="Times New Roman"/>
        <scheme val="none"/>
      </font>
    </dxf>
  </rfmt>
  <rfmt sheetId="8" sqref="L21" start="0" length="0">
    <dxf>
      <font>
        <color auto="1"/>
      </font>
    </dxf>
  </rfmt>
  <rfmt sheetId="8" sqref="M21" start="0" length="0">
    <dxf>
      <font>
        <color auto="1"/>
      </font>
    </dxf>
  </rfmt>
  <rfmt sheetId="8" sqref="N21" start="0" length="0">
    <dxf>
      <font>
        <color auto="1"/>
      </font>
    </dxf>
  </rfmt>
  <rfmt sheetId="8" sqref="O21" start="0" length="0">
    <dxf>
      <font>
        <color auto="1"/>
      </font>
    </dxf>
  </rfmt>
  <rfmt sheetId="8" sqref="P21" start="0" length="0">
    <dxf>
      <font>
        <b val="0"/>
        <color auto="1"/>
      </font>
    </dxf>
  </rfmt>
  <rfmt sheetId="8" sqref="R21" start="0" length="0">
    <dxf>
      <font>
        <sz val="11"/>
        <color auto="1"/>
        <name val="Calibri"/>
        <scheme val="none"/>
      </font>
    </dxf>
  </rfmt>
  <rfmt sheetId="8" sqref="S21" start="0" length="0">
    <dxf>
      <font>
        <sz val="11"/>
        <color auto="1"/>
        <name val="Calibri"/>
        <scheme val="none"/>
      </font>
    </dxf>
  </rfmt>
  <rfmt sheetId="8" sqref="T21" start="0" length="0">
    <dxf>
      <font>
        <name val="Times New Roman"/>
        <scheme val="none"/>
      </font>
    </dxf>
  </rfmt>
  <rfmt sheetId="8" sqref="U21" start="0" length="0">
    <dxf>
      <font>
        <name val="Times New Roman"/>
        <scheme val="none"/>
      </font>
    </dxf>
  </rfmt>
  <rcc rId="4014" sId="8" odxf="1" dxf="1">
    <oc r="V21">
      <f>+IF(AND(L21&lt;&gt;"",U21&lt;L21,M21="",N21="",O21=""),"Alerta de Ejecución",IF(AND(L21&lt;&gt;"",M21&lt;&gt;"",U21&lt;M21,N21="",O21=""),"Alerta de Ejecución",IF(AND(L21&lt;&gt;"",M21&lt;&gt;"",N21&lt;&gt;"",U21&lt;N21,O21=""),"Alerta de Ejecución",IF(AND(L21&lt;&gt;"",M21&lt;&gt;"",N21&lt;&gt;"",O21&lt;&gt;"",U21&lt;O21),"Alerta de Ejecución","En Tiempo"))))</f>
    </oc>
    <nc r="V21">
      <f>+IF(AND(L21&lt;&gt;"",U21&lt;L21,M21="",N21="",O21=""),"Alerta de Ejecución",IF(AND(L21&lt;&gt;"",M21&lt;&gt;"",U21&lt;M21,N21="",O21=""),"Alerta de Ejecución",IF(AND(L21&lt;&gt;"",M21&lt;&gt;"",N21&lt;&gt;"",U21&lt;N21,O21=""),"Alerta de Ejecución",IF(AND(L21&lt;&gt;"",M21&lt;&gt;"",N21&lt;&gt;"",O21&lt;&gt;"",U21&lt;O21),"Alerta de Ejecución","En Tiempo"))))</f>
    </nc>
    <odxf>
      <font/>
    </odxf>
    <ndxf>
      <font>
        <name val="Times New Roman"/>
        <scheme val="none"/>
      </font>
    </ndxf>
  </rcc>
  <rfmt sheetId="8" sqref="W21" start="0" length="0">
    <dxf>
      <font>
        <sz val="11"/>
        <color auto="1"/>
        <name val="Calibri"/>
        <scheme val="none"/>
      </font>
    </dxf>
  </rfmt>
  <rfmt sheetId="8" sqref="X21" start="0" length="0">
    <dxf>
      <font>
        <sz val="11"/>
        <color auto="1"/>
        <name val="Calibri"/>
        <scheme val="none"/>
      </font>
    </dxf>
  </rfmt>
  <rfmt sheetId="8" sqref="Y21" start="0" length="0">
    <dxf>
      <font>
        <color auto="1"/>
      </font>
    </dxf>
  </rfmt>
  <rcc rId="4015" sId="8" odxf="1" dxf="1">
    <oc r="Z21">
      <f>+(Y21/E21)</f>
    </oc>
    <nc r="Z21">
      <f>+(Y21/E21)</f>
    </nc>
    <odxf>
      <font/>
    </odxf>
    <ndxf>
      <font>
        <color auto="1"/>
      </font>
    </ndxf>
  </rcc>
  <rfmt sheetId="8" sqref="AA21" start="0" length="0">
    <dxf>
      <font>
        <color rgb="FF7030A0"/>
        <name val="Times New Roman"/>
        <scheme val="minor"/>
      </font>
      <alignment horizontal="general" vertical="bottom" readingOrder="0"/>
    </dxf>
  </rfmt>
  <rfmt sheetId="8" sqref="A21:XFD21" start="0" length="0">
    <dxf>
      <alignment horizontal="general" vertical="bottom" readingOrder="0"/>
    </dxf>
  </rfmt>
  <rfmt sheetId="8" sqref="C22" start="0" length="0">
    <dxf>
      <font>
        <color auto="1"/>
        <name val="Times New Roman"/>
        <scheme val="none"/>
      </font>
      <fill>
        <patternFill patternType="none">
          <bgColor indexed="65"/>
        </patternFill>
      </fill>
      <protection locked="0"/>
    </dxf>
  </rfmt>
  <rfmt sheetId="8" sqref="D22" start="0" length="0">
    <dxf>
      <font>
        <color auto="1"/>
        <name val="Times New Roman"/>
        <scheme val="none"/>
      </font>
    </dxf>
  </rfmt>
  <rfmt sheetId="8" sqref="E22" start="0" length="0">
    <dxf>
      <font>
        <color auto="1"/>
        <name val="Times New Roman"/>
        <scheme val="none"/>
      </font>
    </dxf>
  </rfmt>
  <rfmt sheetId="8" sqref="F22" start="0" length="0">
    <dxf>
      <font>
        <color auto="1"/>
        <name val="Times New Roman"/>
        <scheme val="none"/>
      </font>
    </dxf>
  </rfmt>
  <rfmt sheetId="8" sqref="G22" start="0" length="0">
    <dxf>
      <font>
        <color auto="1"/>
        <name val="Times New Roman"/>
        <scheme val="none"/>
      </font>
    </dxf>
  </rfmt>
  <rfmt sheetId="8" sqref="H22" start="0" length="0">
    <dxf>
      <font>
        <color auto="1"/>
        <name val="Times New Roman"/>
        <scheme val="none"/>
      </font>
    </dxf>
  </rfmt>
  <rfmt sheetId="8" sqref="I22" start="0" length="0">
    <dxf>
      <font>
        <color auto="1"/>
        <name val="Times New Roman"/>
        <scheme val="none"/>
      </font>
    </dxf>
  </rfmt>
  <rfmt sheetId="8" sqref="J22" start="0" length="0">
    <dxf>
      <font>
        <color auto="1"/>
        <name val="Times New Roman"/>
        <scheme val="none"/>
      </font>
    </dxf>
  </rfmt>
  <rfmt sheetId="8" sqref="L22" start="0" length="0">
    <dxf>
      <font>
        <color auto="1"/>
      </font>
      <fill>
        <patternFill patternType="none">
          <bgColor indexed="65"/>
        </patternFill>
      </fill>
    </dxf>
  </rfmt>
  <rfmt sheetId="8" sqref="M22" start="0" length="0">
    <dxf>
      <font>
        <color auto="1"/>
      </font>
      <fill>
        <patternFill patternType="none">
          <bgColor indexed="65"/>
        </patternFill>
      </fill>
    </dxf>
  </rfmt>
  <rfmt sheetId="8" sqref="N22" start="0" length="0">
    <dxf>
      <font>
        <color auto="1"/>
        <name val="Times New Roman"/>
        <scheme val="none"/>
      </font>
      <fill>
        <patternFill patternType="none">
          <bgColor indexed="65"/>
        </patternFill>
      </fill>
    </dxf>
  </rfmt>
  <rfmt sheetId="8" sqref="O22" start="0" length="0">
    <dxf>
      <font>
        <color auto="1"/>
        <name val="Times New Roman"/>
        <scheme val="none"/>
      </font>
      <fill>
        <patternFill patternType="none">
          <bgColor indexed="65"/>
        </patternFill>
      </fill>
    </dxf>
  </rfmt>
  <rfmt sheetId="8" sqref="P22" start="0" length="0">
    <dxf>
      <font>
        <b val="0"/>
        <color auto="1"/>
        <name val="Times New Roman"/>
        <scheme val="none"/>
      </font>
    </dxf>
  </rfmt>
  <rfmt sheetId="8" sqref="R22" start="0" length="0">
    <dxf>
      <font>
        <color auto="1"/>
        <name val="Times New Roman"/>
        <scheme val="none"/>
      </font>
    </dxf>
  </rfmt>
  <rfmt sheetId="8" sqref="S22" start="0" length="0">
    <dxf>
      <font>
        <color auto="1"/>
        <name val="Times New Roman"/>
        <scheme val="none"/>
      </font>
    </dxf>
  </rfmt>
  <rcc rId="4016" sId="8">
    <oc r="V22">
      <f>+IF(AND(L22&lt;&gt;"",U22&lt;L22,M22="",N22="",O22=""),"Alerta de Ejecución",IF(AND(L22&lt;&gt;"",M22&lt;&gt;"",U22&lt;M22,N22="",O22=""),"Alerta de Ejecución",IF(AND(L22&lt;&gt;"",M22&lt;&gt;"",N22&lt;&gt;"",U22&lt;N22,O22=""),"Alerta de Ejecución",IF(AND(L22&lt;&gt;"",M22&lt;&gt;"",N22&lt;&gt;"",O22&lt;&gt;"",U22&lt;O22),"Alerta de Ejecución","En Tiempo"))))</f>
    </oc>
    <nc r="V22">
      <f>+IF(AND(L22&lt;&gt;"",U22&lt;L22,M22="",N22="",O22=""),"Alerta de Ejecución",IF(AND(L22&lt;&gt;"",M22&lt;&gt;"",U22&lt;M22,N22="",O22=""),"Alerta de Ejecución",IF(AND(L22&lt;&gt;"",M22&lt;&gt;"",N22&lt;&gt;"",U22&lt;N22,O22=""),"Alerta de Ejecución",IF(AND(L22&lt;&gt;"",M22&lt;&gt;"",N22&lt;&gt;"",O22&lt;&gt;"",U22&lt;O22),"Alerta de Ejecución","En Tiempo"))))</f>
    </nc>
  </rcc>
  <rfmt sheetId="8" sqref="W22" start="0" length="0">
    <dxf>
      <font>
        <color auto="1"/>
        <name val="Times New Roman"/>
        <scheme val="none"/>
      </font>
    </dxf>
  </rfmt>
  <rfmt sheetId="8" sqref="X22" start="0" length="0">
    <dxf>
      <font>
        <color auto="1"/>
        <name val="Times New Roman"/>
        <scheme val="none"/>
      </font>
    </dxf>
  </rfmt>
  <rfmt sheetId="8" sqref="Y22" start="0" length="0">
    <dxf>
      <font>
        <color auto="1"/>
        <name val="Times New Roman"/>
        <scheme val="none"/>
      </font>
    </dxf>
  </rfmt>
  <rfmt sheetId="8" sqref="Z22" start="0" length="0">
    <dxf>
      <font>
        <color auto="1"/>
      </font>
    </dxf>
  </rfmt>
  <rfmt sheetId="8" sqref="AA22" start="0" length="0">
    <dxf>
      <font>
        <sz val="11"/>
        <color theme="1"/>
        <name val="Calibri"/>
        <scheme val="minor"/>
      </font>
      <alignment horizontal="general" vertical="bottom" wrapText="0" readingOrder="0"/>
    </dxf>
  </rfmt>
  <rfmt sheetId="8" sqref="A22:XFD22" start="0" length="0">
    <dxf>
      <alignment horizontal="general" vertical="bottom" readingOrder="0"/>
    </dxf>
  </rfmt>
  <rfmt sheetId="8" sqref="C23" start="0" length="0">
    <dxf>
      <font>
        <color auto="1"/>
        <name val="Times New Roman"/>
        <scheme val="none"/>
      </font>
      <fill>
        <patternFill patternType="none">
          <bgColor indexed="65"/>
        </patternFill>
      </fill>
      <protection locked="0"/>
    </dxf>
  </rfmt>
  <rfmt sheetId="8" sqref="D23" start="0" length="0">
    <dxf>
      <font>
        <color auto="1"/>
        <name val="Times New Roman"/>
        <scheme val="none"/>
      </font>
    </dxf>
  </rfmt>
  <rfmt sheetId="8" sqref="E23" start="0" length="0">
    <dxf>
      <font>
        <color auto="1"/>
        <name val="Times New Roman"/>
        <scheme val="none"/>
      </font>
    </dxf>
  </rfmt>
  <rfmt sheetId="8" sqref="F23" start="0" length="0">
    <dxf>
      <font>
        <color auto="1"/>
        <name val="Times New Roman"/>
        <scheme val="none"/>
      </font>
    </dxf>
  </rfmt>
  <rfmt sheetId="8" sqref="G23" start="0" length="0">
    <dxf>
      <font>
        <color auto="1"/>
        <name val="Times New Roman"/>
        <scheme val="none"/>
      </font>
    </dxf>
  </rfmt>
  <rfmt sheetId="8" sqref="H23" start="0" length="0">
    <dxf>
      <font>
        <color auto="1"/>
        <name val="Times New Roman"/>
        <scheme val="none"/>
      </font>
    </dxf>
  </rfmt>
  <rfmt sheetId="8" sqref="I23" start="0" length="0">
    <dxf>
      <font>
        <color auto="1"/>
        <name val="Times New Roman"/>
        <scheme val="none"/>
      </font>
    </dxf>
  </rfmt>
  <rfmt sheetId="8" sqref="J23" start="0" length="0">
    <dxf>
      <font>
        <color auto="1"/>
        <name val="Times New Roman"/>
        <scheme val="none"/>
      </font>
    </dxf>
  </rfmt>
  <rfmt sheetId="8" sqref="L23" start="0" length="0">
    <dxf>
      <font>
        <color auto="1"/>
      </font>
      <fill>
        <patternFill patternType="none">
          <bgColor indexed="65"/>
        </patternFill>
      </fill>
    </dxf>
  </rfmt>
  <rfmt sheetId="8" sqref="M23" start="0" length="0">
    <dxf>
      <font>
        <color auto="1"/>
      </font>
      <fill>
        <patternFill patternType="none">
          <bgColor indexed="65"/>
        </patternFill>
      </fill>
    </dxf>
  </rfmt>
  <rfmt sheetId="8" sqref="N23" start="0" length="0">
    <dxf>
      <font>
        <color auto="1"/>
        <name val="Times New Roman"/>
        <scheme val="none"/>
      </font>
      <fill>
        <patternFill patternType="none">
          <bgColor indexed="65"/>
        </patternFill>
      </fill>
    </dxf>
  </rfmt>
  <rfmt sheetId="8" sqref="O23" start="0" length="0">
    <dxf>
      <font>
        <color auto="1"/>
        <name val="Times New Roman"/>
        <scheme val="none"/>
      </font>
      <fill>
        <patternFill patternType="none">
          <bgColor indexed="65"/>
        </patternFill>
      </fill>
    </dxf>
  </rfmt>
  <rfmt sheetId="8" sqref="P23" start="0" length="0">
    <dxf>
      <font>
        <b val="0"/>
        <color auto="1"/>
        <name val="Times New Roman"/>
        <scheme val="none"/>
      </font>
    </dxf>
  </rfmt>
  <rfmt sheetId="8" sqref="R23" start="0" length="0">
    <dxf>
      <font>
        <color auto="1"/>
        <name val="Times New Roman"/>
        <scheme val="none"/>
      </font>
    </dxf>
  </rfmt>
  <rfmt sheetId="8" sqref="S23" start="0" length="0">
    <dxf>
      <font>
        <color auto="1"/>
        <name val="Times New Roman"/>
        <scheme val="none"/>
      </font>
    </dxf>
  </rfmt>
  <rcc rId="4017" sId="8">
    <oc r="V23">
      <f>+IF(AND(L23&lt;&gt;"",U23&lt;L23,M23="",N23="",O23=""),"Alerta de Ejecución",IF(AND(L23&lt;&gt;"",M23&lt;&gt;"",U23&lt;M23,N23="",O23=""),"Alerta de Ejecución",IF(AND(L23&lt;&gt;"",M23&lt;&gt;"",N23&lt;&gt;"",U23&lt;N23,O23=""),"Alerta de Ejecución",IF(AND(L23&lt;&gt;"",M23&lt;&gt;"",N23&lt;&gt;"",O23&lt;&gt;"",U23&lt;O23),"Alerta de Ejecución","En Tiempo"))))</f>
    </oc>
    <nc r="V23">
      <f>+IF(AND(L23&lt;&gt;"",U23&lt;L23,M23="",N23="",O23=""),"Alerta de Ejecución",IF(AND(L23&lt;&gt;"",M23&lt;&gt;"",U23&lt;M23,N23="",O23=""),"Alerta de Ejecución",IF(AND(L23&lt;&gt;"",M23&lt;&gt;"",N23&lt;&gt;"",U23&lt;N23,O23=""),"Alerta de Ejecución",IF(AND(L23&lt;&gt;"",M23&lt;&gt;"",N23&lt;&gt;"",O23&lt;&gt;"",U23&lt;O23),"Alerta de Ejecución","En Tiempo"))))</f>
    </nc>
  </rcc>
  <rfmt sheetId="8" sqref="W23" start="0" length="0">
    <dxf>
      <font>
        <color auto="1"/>
        <name val="Times New Roman"/>
        <scheme val="none"/>
      </font>
    </dxf>
  </rfmt>
  <rfmt sheetId="8" sqref="X23" start="0" length="0">
    <dxf>
      <font>
        <color auto="1"/>
        <name val="Times New Roman"/>
        <scheme val="none"/>
      </font>
    </dxf>
  </rfmt>
  <rfmt sheetId="8" sqref="Y23" start="0" length="0">
    <dxf>
      <font>
        <color auto="1"/>
        <name val="Times New Roman"/>
        <scheme val="none"/>
      </font>
    </dxf>
  </rfmt>
  <rfmt sheetId="8" sqref="Z23" start="0" length="0">
    <dxf>
      <font>
        <color auto="1"/>
      </font>
    </dxf>
  </rfmt>
  <rfmt sheetId="8" sqref="AA23" start="0" length="0">
    <dxf>
      <alignment horizontal="general" vertical="bottom" readingOrder="0"/>
    </dxf>
  </rfmt>
  <rfmt sheetId="8" sqref="A23:XFD23" start="0" length="0">
    <dxf>
      <alignment horizontal="general" vertical="bottom" readingOrder="0"/>
    </dxf>
  </rfmt>
  <rfmt sheetId="8" sqref="C24" start="0" length="0">
    <dxf/>
  </rfmt>
  <rfmt sheetId="8" sqref="D24" start="0" length="0">
    <dxf>
      <protection locked="1"/>
    </dxf>
  </rfmt>
  <rfmt sheetId="8" sqref="P24" start="0" length="0">
    <dxf/>
  </rfmt>
  <rfmt sheetId="8" sqref="R24" start="0" length="0">
    <dxf/>
  </rfmt>
  <rfmt sheetId="8" sqref="S24" start="0" length="0">
    <dxf/>
  </rfmt>
  <rcc rId="4018" sId="8">
    <oc r="V24">
      <f>+IF(AND(L24&lt;&gt;"",U24&lt;L24,M24="",N24="",O24=""),"Alerta de Ejecución",IF(AND(L24&lt;&gt;"",M24&lt;&gt;"",U24&lt;M24,N24="",O24=""),"Alerta de Ejecución",IF(AND(L24&lt;&gt;"",M24&lt;&gt;"",N24&lt;&gt;"",U24&lt;N24,O24=""),"Alerta de Ejecución",IF(AND(L24&lt;&gt;"",M24&lt;&gt;"",N24&lt;&gt;"",O24&lt;&gt;"",U24&lt;O24),"Alerta de Ejecución","En Tiempo"))))</f>
    </oc>
    <nc r="V24">
      <f>+IF(AND(L24&lt;&gt;"",U24&lt;L24,M24="",N24="",O24=""),"Alerta de Ejecución",IF(AND(L24&lt;&gt;"",M24&lt;&gt;"",U24&lt;M24,N24="",O24=""),"Alerta de Ejecución",IF(AND(L24&lt;&gt;"",M24&lt;&gt;"",N24&lt;&gt;"",U24&lt;N24,O24=""),"Alerta de Ejecución",IF(AND(L24&lt;&gt;"",M24&lt;&gt;"",N24&lt;&gt;"",O24&lt;&gt;"",U24&lt;O24),"Alerta de Ejecución","En Tiempo"))))</f>
    </nc>
  </rcc>
  <rfmt sheetId="8" sqref="W24" start="0" length="0">
    <dxf/>
  </rfmt>
  <rfmt sheetId="8" sqref="X24" start="0" length="0">
    <dxf/>
  </rfmt>
  <rfmt sheetId="8" sqref="A26" start="0" length="0">
    <dxf>
      <fill>
        <patternFill>
          <bgColor theme="4" tint="0.79998168889431442"/>
        </patternFill>
      </fill>
    </dxf>
  </rfmt>
  <rfmt sheetId="8" sqref="B26" start="0" length="0">
    <dxf>
      <fill>
        <patternFill>
          <bgColor theme="4" tint="0.79998168889431442"/>
        </patternFill>
      </fill>
      <border outline="0">
        <bottom style="thin">
          <color indexed="64"/>
        </bottom>
      </border>
    </dxf>
  </rfmt>
  <rfmt sheetId="8" sqref="C26" start="0" length="0">
    <dxf>
      <fill>
        <patternFill patternType="none">
          <bgColor indexed="65"/>
        </patternFill>
      </fill>
      <protection locked="0"/>
    </dxf>
  </rfmt>
  <rfmt sheetId="8" sqref="D26" start="0" length="0">
    <dxf>
      <fill>
        <patternFill patternType="none">
          <bgColor indexed="65"/>
        </patternFill>
      </fill>
    </dxf>
  </rfmt>
  <rfmt sheetId="8" sqref="E26" start="0" length="0">
    <dxf>
      <fill>
        <patternFill patternType="none">
          <bgColor indexed="65"/>
        </patternFill>
      </fill>
    </dxf>
  </rfmt>
  <rfmt sheetId="8" sqref="F26" start="0" length="0">
    <dxf>
      <fill>
        <patternFill patternType="none">
          <bgColor indexed="65"/>
        </patternFill>
      </fill>
    </dxf>
  </rfmt>
  <rfmt sheetId="8" sqref="G26" start="0" length="0">
    <dxf>
      <fill>
        <patternFill patternType="none">
          <bgColor indexed="65"/>
        </patternFill>
      </fill>
    </dxf>
  </rfmt>
  <rfmt sheetId="8" sqref="H26" start="0" length="0">
    <dxf>
      <fill>
        <patternFill patternType="none">
          <bgColor indexed="65"/>
        </patternFill>
      </fill>
    </dxf>
  </rfmt>
  <rfmt sheetId="8" sqref="I26" start="0" length="0">
    <dxf>
      <fill>
        <patternFill patternType="none">
          <bgColor indexed="65"/>
        </patternFill>
      </fill>
      <alignment wrapText="1" readingOrder="0"/>
    </dxf>
  </rfmt>
  <rfmt sheetId="8" sqref="J26" start="0" length="0">
    <dxf>
      <fill>
        <patternFill patternType="none">
          <bgColor indexed="65"/>
        </patternFill>
      </fill>
    </dxf>
  </rfmt>
  <rcc rId="4019" sId="8">
    <oc r="K26">
      <f>27100000/147*I26</f>
    </oc>
    <nc r="K26">
      <f>27100000/147*I26</f>
    </nc>
  </rcc>
  <rfmt sheetId="8" sqref="L26" start="0" length="0">
    <dxf>
      <fill>
        <patternFill patternType="none">
          <bgColor indexed="65"/>
        </patternFill>
      </fill>
    </dxf>
  </rfmt>
  <rfmt sheetId="8" sqref="M26" start="0" length="0">
    <dxf>
      <fill>
        <patternFill patternType="none">
          <bgColor indexed="65"/>
        </patternFill>
      </fill>
    </dxf>
  </rfmt>
  <rfmt sheetId="8" sqref="N26" start="0" length="0">
    <dxf>
      <fill>
        <patternFill patternType="none">
          <bgColor indexed="65"/>
        </patternFill>
      </fill>
    </dxf>
  </rfmt>
  <rfmt sheetId="8" sqref="O26" start="0" length="0">
    <dxf>
      <fill>
        <patternFill patternType="none">
          <bgColor indexed="65"/>
        </patternFill>
      </fill>
    </dxf>
  </rfmt>
  <rfmt sheetId="8" sqref="P26" start="0" length="0">
    <dxf>
      <fill>
        <patternFill patternType="none">
          <bgColor indexed="65"/>
        </patternFill>
      </fill>
    </dxf>
  </rfmt>
  <rfmt sheetId="8" sqref="Q26" start="0" length="0">
    <dxf>
      <fill>
        <patternFill patternType="none">
          <bgColor indexed="65"/>
        </patternFill>
      </fill>
    </dxf>
  </rfmt>
  <rfmt sheetId="8" sqref="R26" start="0" length="0">
    <dxf>
      <fill>
        <patternFill patternType="none">
          <bgColor indexed="65"/>
        </patternFill>
      </fill>
    </dxf>
  </rfmt>
  <rfmt sheetId="8" sqref="S26" start="0" length="0">
    <dxf>
      <fill>
        <patternFill patternType="none">
          <bgColor indexed="65"/>
        </patternFill>
      </fill>
    </dxf>
  </rfmt>
  <rfmt sheetId="8" sqref="T26" start="0" length="0">
    <dxf>
      <fill>
        <patternFill patternType="none">
          <bgColor indexed="65"/>
        </patternFill>
      </fill>
    </dxf>
  </rfmt>
  <rfmt sheetId="8" sqref="U26" start="0" length="0">
    <dxf>
      <fill>
        <patternFill patternType="none">
          <bgColor indexed="65"/>
        </patternFill>
      </fill>
    </dxf>
  </rfmt>
  <rcc rId="4020" sId="8" odxf="1" dxf="1">
    <oc r="V26">
      <f>+IF(AND(L26&lt;&gt;"",U26&lt;L26,M26="",N26="",O26=""),"Alerta de Ejecución",IF(AND(L26&lt;&gt;"",M26&lt;&gt;"",U26&lt;M26,N26="",O26=""),"Alerta de Ejecución",IF(AND(L26&lt;&gt;"",M26&lt;&gt;"",N26&lt;&gt;"",U26&lt;N26,O26=""),"Alerta de Ejecución",IF(AND(L26&lt;&gt;"",M26&lt;&gt;"",N26&lt;&gt;"",O26&lt;&gt;"",U26&lt;O26),"Alerta de Ejecución","En Tiempo"))))</f>
    </oc>
    <nc r="V26">
      <f>+IF(AND(L26&lt;&gt;"",U26&lt;L26,M26="",N26="",O26=""),"Alerta de Ejecución",IF(AND(L26&lt;&gt;"",M26&lt;&gt;"",U26&lt;M26,N26="",O26=""),"Alerta de Ejecución",IF(AND(L26&lt;&gt;"",M26&lt;&gt;"",N26&lt;&gt;"",U26&lt;N26,O26=""),"Alerta de Ejecución",IF(AND(L26&lt;&gt;"",M26&lt;&gt;"",N26&lt;&gt;"",O26&lt;&gt;"",U26&lt;O26),"Alerta de Ejecución","En Tiempo"))))</f>
    </nc>
    <odxf>
      <fill>
        <patternFill patternType="solid">
          <bgColor rgb="FFFFFF00"/>
        </patternFill>
      </fill>
    </odxf>
    <ndxf>
      <fill>
        <patternFill patternType="none">
          <bgColor indexed="65"/>
        </patternFill>
      </fill>
    </ndxf>
  </rcc>
  <rfmt sheetId="8" sqref="W26" start="0" length="0">
    <dxf>
      <fill>
        <patternFill patternType="none">
          <bgColor indexed="65"/>
        </patternFill>
      </fill>
    </dxf>
  </rfmt>
  <rfmt sheetId="8" sqref="X26" start="0" length="0">
    <dxf>
      <font>
        <sz val="11"/>
        <color auto="1"/>
        <name val="Calibri"/>
        <scheme val="none"/>
      </font>
      <fill>
        <patternFill patternType="none">
          <bgColor indexed="65"/>
        </patternFill>
      </fill>
    </dxf>
  </rfmt>
  <rfmt sheetId="8" sqref="Y26" start="0" length="0">
    <dxf>
      <fill>
        <patternFill patternType="none">
          <bgColor indexed="65"/>
        </patternFill>
      </fill>
    </dxf>
  </rfmt>
  <rcc rId="4021" sId="8" odxf="1" dxf="1">
    <oc r="Z26">
      <f>+(Y26/E26)</f>
    </oc>
    <nc r="Z26">
      <f>+(Y26/E26)</f>
    </nc>
    <odxf>
      <font/>
      <fill>
        <patternFill patternType="solid">
          <bgColor rgb="FFFFFF00"/>
        </patternFill>
      </fill>
    </odxf>
    <ndxf>
      <font>
        <color auto="1"/>
      </font>
      <fill>
        <patternFill patternType="none">
          <bgColor indexed="65"/>
        </patternFill>
      </fill>
    </ndxf>
  </rcc>
  <rfmt sheetId="8" sqref="AA26" start="0" length="0">
    <dxf>
      <fill>
        <patternFill patternType="none">
          <bgColor indexed="65"/>
        </patternFill>
      </fill>
    </dxf>
  </rfmt>
  <rfmt sheetId="8" sqref="A26:XFD26" start="0" length="0">
    <dxf>
      <fill>
        <patternFill patternType="none">
          <bgColor indexed="65"/>
        </patternFill>
      </fill>
    </dxf>
  </rfmt>
  <rfmt sheetId="8" sqref="A27" start="0" length="0">
    <dxf>
      <fill>
        <patternFill>
          <bgColor theme="4" tint="0.79998168889431442"/>
        </patternFill>
      </fill>
    </dxf>
  </rfmt>
  <rfmt sheetId="8" sqref="B27" start="0" length="0">
    <dxf>
      <fill>
        <patternFill>
          <bgColor theme="4" tint="0.79998168889431442"/>
        </patternFill>
      </fill>
    </dxf>
  </rfmt>
  <rfmt sheetId="8" sqref="C27" start="0" length="0">
    <dxf>
      <fill>
        <patternFill patternType="none">
          <bgColor indexed="65"/>
        </patternFill>
      </fill>
      <protection locked="0"/>
    </dxf>
  </rfmt>
  <rfmt sheetId="8" sqref="D27" start="0" length="0">
    <dxf>
      <fill>
        <patternFill patternType="none">
          <bgColor indexed="65"/>
        </patternFill>
      </fill>
    </dxf>
  </rfmt>
  <rfmt sheetId="8" sqref="E27" start="0" length="0">
    <dxf>
      <fill>
        <patternFill patternType="none">
          <bgColor indexed="65"/>
        </patternFill>
      </fill>
    </dxf>
  </rfmt>
  <rfmt sheetId="8" sqref="F27" start="0" length="0">
    <dxf>
      <fill>
        <patternFill patternType="none">
          <bgColor indexed="65"/>
        </patternFill>
      </fill>
    </dxf>
  </rfmt>
  <rfmt sheetId="8" sqref="G27" start="0" length="0">
    <dxf>
      <fill>
        <patternFill patternType="none">
          <bgColor indexed="65"/>
        </patternFill>
      </fill>
    </dxf>
  </rfmt>
  <rfmt sheetId="8" sqref="H27" start="0" length="0">
    <dxf>
      <fill>
        <patternFill patternType="none">
          <bgColor indexed="65"/>
        </patternFill>
      </fill>
    </dxf>
  </rfmt>
  <rfmt sheetId="8" sqref="I27" start="0" length="0">
    <dxf>
      <fill>
        <patternFill patternType="none">
          <bgColor indexed="65"/>
        </patternFill>
      </fill>
      <alignment wrapText="1" readingOrder="0"/>
    </dxf>
  </rfmt>
  <rfmt sheetId="8" sqref="J27" start="0" length="0">
    <dxf>
      <fill>
        <patternFill patternType="none">
          <bgColor indexed="65"/>
        </patternFill>
      </fill>
    </dxf>
  </rfmt>
  <rcc rId="4022" sId="8">
    <oc r="K27">
      <f>27100000/147*I27</f>
    </oc>
    <nc r="K27">
      <f>27100000/147*I27</f>
    </nc>
  </rcc>
  <rfmt sheetId="8" sqref="L27" start="0" length="0">
    <dxf>
      <fill>
        <patternFill patternType="none">
          <bgColor indexed="65"/>
        </patternFill>
      </fill>
    </dxf>
  </rfmt>
  <rfmt sheetId="8" sqref="M27" start="0" length="0">
    <dxf>
      <fill>
        <patternFill patternType="none">
          <bgColor indexed="65"/>
        </patternFill>
      </fill>
    </dxf>
  </rfmt>
  <rfmt sheetId="8" sqref="N27" start="0" length="0">
    <dxf>
      <fill>
        <patternFill patternType="none">
          <bgColor indexed="65"/>
        </patternFill>
      </fill>
    </dxf>
  </rfmt>
  <rfmt sheetId="8" sqref="O27" start="0" length="0">
    <dxf>
      <fill>
        <patternFill patternType="none">
          <bgColor indexed="65"/>
        </patternFill>
      </fill>
    </dxf>
  </rfmt>
  <rfmt sheetId="8" sqref="P27" start="0" length="0">
    <dxf>
      <fill>
        <patternFill patternType="none">
          <bgColor indexed="65"/>
        </patternFill>
      </fill>
    </dxf>
  </rfmt>
  <rfmt sheetId="8" sqref="Q27" start="0" length="0">
    <dxf>
      <fill>
        <patternFill patternType="none">
          <bgColor indexed="65"/>
        </patternFill>
      </fill>
    </dxf>
  </rfmt>
  <rfmt sheetId="8" sqref="R27" start="0" length="0">
    <dxf>
      <fill>
        <patternFill patternType="none">
          <bgColor indexed="65"/>
        </patternFill>
      </fill>
    </dxf>
  </rfmt>
  <rfmt sheetId="8" sqref="S27" start="0" length="0">
    <dxf>
      <fill>
        <patternFill patternType="none">
          <bgColor indexed="65"/>
        </patternFill>
      </fill>
    </dxf>
  </rfmt>
  <rfmt sheetId="8" sqref="T27" start="0" length="0">
    <dxf>
      <fill>
        <patternFill patternType="none">
          <bgColor indexed="65"/>
        </patternFill>
      </fill>
    </dxf>
  </rfmt>
  <rfmt sheetId="8" sqref="U27" start="0" length="0">
    <dxf>
      <fill>
        <patternFill patternType="none">
          <bgColor indexed="65"/>
        </patternFill>
      </fill>
    </dxf>
  </rfmt>
  <rcc rId="4023" sId="8" odxf="1" dxf="1">
    <oc r="V27">
      <f>+IF(AND(L27&lt;&gt;"",U27&lt;L27,M27="",N27="",O27=""),"Alerta de Ejecución",IF(AND(L27&lt;&gt;"",M27&lt;&gt;"",U27&lt;M27,N27="",O27=""),"Alerta de Ejecución",IF(AND(L27&lt;&gt;"",M27&lt;&gt;"",N27&lt;&gt;"",U27&lt;N27,O27=""),"Alerta de Ejecución",IF(AND(L27&lt;&gt;"",M27&lt;&gt;"",N27&lt;&gt;"",O27&lt;&gt;"",U27&lt;O27),"Alerta de Ejecución","En Tiempo"))))</f>
    </oc>
    <nc r="V27">
      <f>+IF(AND(L27&lt;&gt;"",U27&lt;L27,M27="",N27="",O27=""),"Alerta de Ejecución",IF(AND(L27&lt;&gt;"",M27&lt;&gt;"",U27&lt;M27,N27="",O27=""),"Alerta de Ejecución",IF(AND(L27&lt;&gt;"",M27&lt;&gt;"",N27&lt;&gt;"",U27&lt;N27,O27=""),"Alerta de Ejecución",IF(AND(L27&lt;&gt;"",M27&lt;&gt;"",N27&lt;&gt;"",O27&lt;&gt;"",U27&lt;O27),"Alerta de Ejecución","En Tiempo"))))</f>
    </nc>
    <odxf>
      <fill>
        <patternFill patternType="solid">
          <bgColor rgb="FFFFFF00"/>
        </patternFill>
      </fill>
    </odxf>
    <ndxf>
      <fill>
        <patternFill patternType="none">
          <bgColor indexed="65"/>
        </patternFill>
      </fill>
    </ndxf>
  </rcc>
  <rfmt sheetId="8" sqref="W27" start="0" length="0">
    <dxf>
      <fill>
        <patternFill patternType="none">
          <bgColor indexed="65"/>
        </patternFill>
      </fill>
    </dxf>
  </rfmt>
  <rfmt sheetId="8" sqref="X27" start="0" length="0">
    <dxf>
      <font>
        <sz val="11"/>
        <color auto="1"/>
        <name val="Calibri"/>
        <scheme val="none"/>
      </font>
      <fill>
        <patternFill patternType="none">
          <bgColor indexed="65"/>
        </patternFill>
      </fill>
    </dxf>
  </rfmt>
  <rfmt sheetId="8" sqref="Y27" start="0" length="0">
    <dxf>
      <fill>
        <patternFill patternType="none">
          <bgColor indexed="65"/>
        </patternFill>
      </fill>
    </dxf>
  </rfmt>
  <rcc rId="4024" sId="8" odxf="1" dxf="1">
    <oc r="Z27">
      <f>+(Y27/E27)</f>
    </oc>
    <nc r="Z27">
      <f>+(Y27/E27)</f>
    </nc>
    <odxf>
      <font/>
      <fill>
        <patternFill patternType="solid">
          <bgColor rgb="FFFFFF00"/>
        </patternFill>
      </fill>
    </odxf>
    <ndxf>
      <font>
        <color auto="1"/>
      </font>
      <fill>
        <patternFill patternType="none">
          <bgColor indexed="65"/>
        </patternFill>
      </fill>
    </ndxf>
  </rcc>
  <rfmt sheetId="8" sqref="AA27" start="0" length="0">
    <dxf>
      <fill>
        <patternFill patternType="none">
          <bgColor indexed="65"/>
        </patternFill>
      </fill>
    </dxf>
  </rfmt>
  <rfmt sheetId="8" sqref="A27:XFD27" start="0" length="0">
    <dxf>
      <fill>
        <patternFill patternType="none">
          <bgColor indexed="65"/>
        </patternFill>
      </fill>
    </dxf>
  </rfmt>
  <rfmt sheetId="8" sqref="A28" start="0" length="0">
    <dxf>
      <fill>
        <patternFill>
          <bgColor theme="4" tint="0.79998168889431442"/>
        </patternFill>
      </fill>
    </dxf>
  </rfmt>
  <rfmt sheetId="8" sqref="B28" start="0" length="0">
    <dxf>
      <fill>
        <patternFill>
          <bgColor theme="4" tint="0.79998168889431442"/>
        </patternFill>
      </fill>
    </dxf>
  </rfmt>
  <rfmt sheetId="8" sqref="C28" start="0" length="0">
    <dxf>
      <fill>
        <patternFill patternType="none">
          <bgColor indexed="65"/>
        </patternFill>
      </fill>
      <protection locked="0"/>
    </dxf>
  </rfmt>
  <rfmt sheetId="8" sqref="D28" start="0" length="0">
    <dxf>
      <font>
        <color auto="1"/>
      </font>
      <fill>
        <patternFill patternType="none">
          <bgColor indexed="65"/>
        </patternFill>
      </fill>
    </dxf>
  </rfmt>
  <rfmt sheetId="8" sqref="E28" start="0" length="0">
    <dxf>
      <font>
        <color auto="1"/>
      </font>
      <fill>
        <patternFill patternType="none">
          <bgColor indexed="65"/>
        </patternFill>
      </fill>
    </dxf>
  </rfmt>
  <rfmt sheetId="8" sqref="F28" start="0" length="0">
    <dxf>
      <fill>
        <patternFill patternType="none">
          <bgColor indexed="65"/>
        </patternFill>
      </fill>
    </dxf>
  </rfmt>
  <rfmt sheetId="8" sqref="G28" start="0" length="0">
    <dxf>
      <font>
        <color auto="1"/>
      </font>
      <fill>
        <patternFill patternType="none">
          <bgColor indexed="65"/>
        </patternFill>
      </fill>
    </dxf>
  </rfmt>
  <rfmt sheetId="8" sqref="H28" start="0" length="0">
    <dxf>
      <font>
        <color auto="1"/>
      </font>
      <fill>
        <patternFill patternType="none">
          <bgColor indexed="65"/>
        </patternFill>
      </fill>
    </dxf>
  </rfmt>
  <rfmt sheetId="8" sqref="I28" start="0" length="0">
    <dxf>
      <font>
        <color auto="1"/>
      </font>
      <fill>
        <patternFill patternType="none">
          <bgColor indexed="65"/>
        </patternFill>
      </fill>
      <alignment wrapText="1" readingOrder="0"/>
    </dxf>
  </rfmt>
  <rfmt sheetId="8" sqref="J28" start="0" length="0">
    <dxf>
      <font>
        <color auto="1"/>
      </font>
      <fill>
        <patternFill patternType="none">
          <bgColor indexed="65"/>
        </patternFill>
      </fill>
    </dxf>
  </rfmt>
  <rcc rId="4025" sId="8">
    <oc r="K28">
      <f>27100000/147*I28</f>
    </oc>
    <nc r="K28">
      <f>27100000/147*I28</f>
    </nc>
  </rcc>
  <rfmt sheetId="8" sqref="L28" start="0" length="0">
    <dxf>
      <font>
        <color auto="1"/>
      </font>
      <fill>
        <patternFill patternType="none">
          <bgColor indexed="65"/>
        </patternFill>
      </fill>
    </dxf>
  </rfmt>
  <rfmt sheetId="8" sqref="M28" start="0" length="0">
    <dxf>
      <font>
        <color auto="1"/>
      </font>
      <fill>
        <patternFill patternType="none">
          <bgColor indexed="65"/>
        </patternFill>
      </fill>
    </dxf>
  </rfmt>
  <rfmt sheetId="8" sqref="N28" start="0" length="0">
    <dxf>
      <font>
        <color auto="1"/>
      </font>
      <fill>
        <patternFill patternType="none">
          <bgColor indexed="65"/>
        </patternFill>
      </fill>
    </dxf>
  </rfmt>
  <rfmt sheetId="8" sqref="O28" start="0" length="0">
    <dxf>
      <font>
        <color auto="1"/>
      </font>
      <fill>
        <patternFill patternType="none">
          <bgColor indexed="65"/>
        </patternFill>
      </fill>
    </dxf>
  </rfmt>
  <rfmt sheetId="8" sqref="P28" start="0" length="0">
    <dxf>
      <font>
        <color auto="1"/>
      </font>
      <fill>
        <patternFill patternType="none">
          <bgColor indexed="65"/>
        </patternFill>
      </fill>
      <alignment horizontal="left" readingOrder="0"/>
    </dxf>
  </rfmt>
  <rfmt sheetId="8" sqref="Q28" start="0" length="0">
    <dxf>
      <fill>
        <patternFill patternType="none">
          <bgColor indexed="65"/>
        </patternFill>
      </fill>
    </dxf>
  </rfmt>
  <rfmt sheetId="8" sqref="R28" start="0" length="0">
    <dxf>
      <font>
        <color auto="1"/>
      </font>
      <fill>
        <patternFill patternType="none">
          <bgColor indexed="65"/>
        </patternFill>
      </fill>
    </dxf>
  </rfmt>
  <rfmt sheetId="8" sqref="S28" start="0" length="0">
    <dxf>
      <font>
        <color auto="1"/>
      </font>
      <fill>
        <patternFill patternType="none">
          <bgColor indexed="65"/>
        </patternFill>
      </fill>
    </dxf>
  </rfmt>
  <rfmt sheetId="8" sqref="T28" start="0" length="0">
    <dxf>
      <fill>
        <patternFill patternType="none">
          <bgColor indexed="65"/>
        </patternFill>
      </fill>
    </dxf>
  </rfmt>
  <rfmt sheetId="8" sqref="U28" start="0" length="0">
    <dxf>
      <fill>
        <patternFill patternType="none">
          <bgColor indexed="65"/>
        </patternFill>
      </fill>
    </dxf>
  </rfmt>
  <rcc rId="4026" sId="8" odxf="1" dxf="1">
    <oc r="V28">
      <f>+IF(AND(L28&lt;&gt;"",U28&lt;L28,M28="",N28="",O28=""),"Alerta de Ejecución",IF(AND(L28&lt;&gt;"",M28&lt;&gt;"",U28&lt;M28,N28="",O28=""),"Alerta de Ejecución",IF(AND(L28&lt;&gt;"",M28&lt;&gt;"",N28&lt;&gt;"",U28&lt;N28,O28=""),"Alerta de Ejecución",IF(AND(L28&lt;&gt;"",M28&lt;&gt;"",N28&lt;&gt;"",O28&lt;&gt;"",U28&lt;O28),"Alerta de Ejecución","En Tiempo"))))</f>
    </oc>
    <nc r="V28">
      <f>+IF(AND(L28&lt;&gt;"",U28&lt;L28,M28="",N28="",O28=""),"Alerta de Ejecución",IF(AND(L28&lt;&gt;"",M28&lt;&gt;"",U28&lt;M28,N28="",O28=""),"Alerta de Ejecución",IF(AND(L28&lt;&gt;"",M28&lt;&gt;"",N28&lt;&gt;"",U28&lt;N28,O28=""),"Alerta de Ejecución",IF(AND(L28&lt;&gt;"",M28&lt;&gt;"",N28&lt;&gt;"",O28&lt;&gt;"",U28&lt;O28),"Alerta de Ejecución","En Tiempo"))))</f>
    </nc>
    <odxf>
      <fill>
        <patternFill patternType="solid">
          <bgColor rgb="FFFFFF00"/>
        </patternFill>
      </fill>
    </odxf>
    <ndxf>
      <fill>
        <patternFill patternType="none">
          <bgColor indexed="65"/>
        </patternFill>
      </fill>
    </ndxf>
  </rcc>
  <rfmt sheetId="8" sqref="W28" start="0" length="0">
    <dxf>
      <font>
        <sz val="11"/>
        <color auto="1"/>
        <name val="Calibri"/>
        <scheme val="none"/>
      </font>
      <fill>
        <patternFill patternType="none">
          <bgColor indexed="65"/>
        </patternFill>
      </fill>
    </dxf>
  </rfmt>
  <rfmt sheetId="8" sqref="X28" start="0" length="0">
    <dxf>
      <font>
        <sz val="11"/>
        <color auto="1"/>
        <name val="Calibri"/>
        <scheme val="none"/>
      </font>
      <fill>
        <patternFill patternType="none">
          <bgColor indexed="65"/>
        </patternFill>
      </fill>
    </dxf>
  </rfmt>
  <rfmt sheetId="8" sqref="Y28" start="0" length="0">
    <dxf>
      <font>
        <color auto="1"/>
      </font>
      <fill>
        <patternFill patternType="none">
          <bgColor indexed="65"/>
        </patternFill>
      </fill>
    </dxf>
  </rfmt>
  <rcc rId="4027" sId="8" odxf="1" dxf="1">
    <oc r="Z28">
      <f>+(Y28/E28)</f>
    </oc>
    <nc r="Z28">
      <f>+(Y28/E28)</f>
    </nc>
    <odxf>
      <font/>
      <fill>
        <patternFill patternType="solid">
          <bgColor rgb="FFFFFF00"/>
        </patternFill>
      </fill>
    </odxf>
    <ndxf>
      <font>
        <color auto="1"/>
      </font>
      <fill>
        <patternFill patternType="none">
          <bgColor indexed="65"/>
        </patternFill>
      </fill>
    </ndxf>
  </rcc>
  <rfmt sheetId="8" sqref="AA28" start="0" length="0">
    <dxf>
      <fill>
        <patternFill patternType="none">
          <bgColor indexed="65"/>
        </patternFill>
      </fill>
    </dxf>
  </rfmt>
  <rfmt sheetId="8" sqref="A28:XFD28" start="0" length="0">
    <dxf>
      <fill>
        <patternFill patternType="none">
          <bgColor indexed="65"/>
        </patternFill>
      </fill>
    </dxf>
  </rfmt>
  <rfmt sheetId="8" sqref="B29" start="0" length="0">
    <dxf>
      <border outline="0">
        <bottom style="thin">
          <color indexed="64"/>
        </bottom>
      </border>
    </dxf>
  </rfmt>
  <rfmt sheetId="8" sqref="C29" start="0" length="0">
    <dxf>
      <font>
        <color auto="1"/>
      </font>
    </dxf>
  </rfmt>
  <rfmt sheetId="8" sqref="D29" start="0" length="0">
    <dxf>
      <font>
        <color auto="1"/>
      </font>
      <protection locked="1"/>
    </dxf>
  </rfmt>
  <rfmt sheetId="8" sqref="E29" start="0" length="0">
    <dxf>
      <font>
        <color auto="1"/>
      </font>
    </dxf>
  </rfmt>
  <rfmt sheetId="8" sqref="G29" start="0" length="0">
    <dxf>
      <font>
        <color auto="1"/>
        <name val="Times New Roman"/>
        <scheme val="none"/>
      </font>
    </dxf>
  </rfmt>
  <rfmt sheetId="8" sqref="H29" start="0" length="0">
    <dxf>
      <font>
        <color auto="1"/>
      </font>
    </dxf>
  </rfmt>
  <rfmt sheetId="8" sqref="I29" start="0" length="0">
    <dxf>
      <font>
        <color auto="1"/>
      </font>
    </dxf>
  </rfmt>
  <rfmt sheetId="8" sqref="J29" start="0" length="0">
    <dxf>
      <font>
        <color auto="1"/>
      </font>
    </dxf>
  </rfmt>
  <rfmt sheetId="8" sqref="L29" start="0" length="0">
    <dxf>
      <font>
        <color auto="1"/>
      </font>
    </dxf>
  </rfmt>
  <rfmt sheetId="8" sqref="M29" start="0" length="0">
    <dxf>
      <font>
        <color auto="1"/>
      </font>
    </dxf>
  </rfmt>
  <rfmt sheetId="8" sqref="N29" start="0" length="0">
    <dxf>
      <font>
        <color auto="1"/>
      </font>
    </dxf>
  </rfmt>
  <rfmt sheetId="8" sqref="O29" start="0" length="0">
    <dxf>
      <font>
        <color auto="1"/>
      </font>
    </dxf>
  </rfmt>
  <rfmt sheetId="8" sqref="P29" start="0" length="0">
    <dxf>
      <font>
        <color auto="1"/>
      </font>
      <alignment horizontal="left" readingOrder="0"/>
    </dxf>
  </rfmt>
  <rfmt sheetId="8" sqref="R29" start="0" length="0">
    <dxf>
      <font>
        <color auto="1"/>
      </font>
    </dxf>
  </rfmt>
  <rfmt sheetId="8" sqref="S29" start="0" length="0">
    <dxf>
      <font>
        <color auto="1"/>
      </font>
    </dxf>
  </rfmt>
  <rcc rId="4028" sId="8">
    <oc r="V29">
      <f>+IF(AND(L29&lt;&gt;"",U29&lt;L29,M29="",N29="",O29=""),"Alerta de Ejecución",IF(AND(L29&lt;&gt;"",M29&lt;&gt;"",U29&lt;M29,N29="",O29=""),"Alerta de Ejecución",IF(AND(L29&lt;&gt;"",M29&lt;&gt;"",N29&lt;&gt;"",U29&lt;N29,O29=""),"Alerta de Ejecución",IF(AND(L29&lt;&gt;"",M29&lt;&gt;"",N29&lt;&gt;"",O29&lt;&gt;"",U29&lt;O29),"Alerta de Ejecución","En Tiempo"))))</f>
    </oc>
    <nc r="V29">
      <f>+IF(AND(L29&lt;&gt;"",U29&lt;L29,M29="",N29="",O29=""),"Alerta de Ejecución",IF(AND(L29&lt;&gt;"",M29&lt;&gt;"",U29&lt;M29,N29="",O29=""),"Alerta de Ejecución",IF(AND(L29&lt;&gt;"",M29&lt;&gt;"",N29&lt;&gt;"",U29&lt;N29,O29=""),"Alerta de Ejecución",IF(AND(L29&lt;&gt;"",M29&lt;&gt;"",N29&lt;&gt;"",O29&lt;&gt;"",U29&lt;O29),"Alerta de Ejecución","En Tiempo"))))</f>
    </nc>
  </rcc>
  <rfmt sheetId="8" sqref="W29" start="0" length="0">
    <dxf>
      <font>
        <sz val="11"/>
        <color auto="1"/>
        <name val="Calibri"/>
        <scheme val="none"/>
      </font>
    </dxf>
  </rfmt>
  <rfmt sheetId="8" sqref="X29" start="0" length="0">
    <dxf>
      <font>
        <sz val="11"/>
        <color auto="1"/>
        <name val="Calibri"/>
        <scheme val="none"/>
      </font>
    </dxf>
  </rfmt>
  <rfmt sheetId="8" sqref="Y29" start="0" length="0">
    <dxf>
      <font>
        <color auto="1"/>
      </font>
    </dxf>
  </rfmt>
  <rfmt sheetId="8" sqref="Z29" start="0" length="0">
    <dxf>
      <font>
        <color auto="1"/>
      </font>
    </dxf>
  </rfmt>
  <rfmt sheetId="8" sqref="A30" start="0" length="0">
    <dxf>
      <fill>
        <patternFill>
          <bgColor theme="4" tint="0.79998168889431442"/>
        </patternFill>
      </fill>
    </dxf>
  </rfmt>
  <rfmt sheetId="8" sqref="B30" start="0" length="0">
    <dxf>
      <fill>
        <patternFill>
          <bgColor theme="4" tint="0.79998168889431442"/>
        </patternFill>
      </fill>
    </dxf>
  </rfmt>
  <rfmt sheetId="8" sqref="C30" start="0" length="0">
    <dxf>
      <font>
        <color auto="1"/>
      </font>
      <fill>
        <patternFill patternType="none">
          <bgColor indexed="65"/>
        </patternFill>
      </fill>
      <protection locked="0"/>
    </dxf>
  </rfmt>
  <rfmt sheetId="8" sqref="D30" start="0" length="0">
    <dxf>
      <fill>
        <patternFill patternType="none">
          <bgColor indexed="65"/>
        </patternFill>
      </fill>
    </dxf>
  </rfmt>
  <rfmt sheetId="8" sqref="E30" start="0" length="0">
    <dxf>
      <font>
        <color auto="1"/>
      </font>
      <fill>
        <patternFill patternType="none">
          <bgColor indexed="65"/>
        </patternFill>
      </fill>
    </dxf>
  </rfmt>
  <rfmt sheetId="8" sqref="F30" start="0" length="0">
    <dxf>
      <fill>
        <patternFill patternType="none">
          <bgColor indexed="65"/>
        </patternFill>
      </fill>
    </dxf>
  </rfmt>
  <rfmt sheetId="8" sqref="G30" start="0" length="0">
    <dxf>
      <font>
        <color auto="1"/>
      </font>
      <fill>
        <patternFill patternType="none">
          <bgColor indexed="65"/>
        </patternFill>
      </fill>
    </dxf>
  </rfmt>
  <rfmt sheetId="8" sqref="H30" start="0" length="0">
    <dxf>
      <font>
        <color auto="1"/>
      </font>
      <fill>
        <patternFill patternType="none">
          <bgColor indexed="65"/>
        </patternFill>
      </fill>
    </dxf>
  </rfmt>
  <rfmt sheetId="8" sqref="I30" start="0" length="0">
    <dxf>
      <font>
        <color auto="1"/>
      </font>
      <fill>
        <patternFill patternType="none">
          <bgColor indexed="65"/>
        </patternFill>
      </fill>
    </dxf>
  </rfmt>
  <rfmt sheetId="8" sqref="J30" start="0" length="0">
    <dxf>
      <font>
        <color auto="1"/>
      </font>
      <fill>
        <patternFill patternType="none">
          <bgColor indexed="65"/>
        </patternFill>
      </fill>
    </dxf>
  </rfmt>
  <rcc rId="4029" sId="8">
    <oc r="K30">
      <f>12114950/80*30</f>
    </oc>
    <nc r="K30">
      <f>12114950/80*30</f>
    </nc>
  </rcc>
  <rfmt sheetId="8" sqref="L30" start="0" length="0">
    <dxf>
      <font>
        <color auto="1"/>
      </font>
      <fill>
        <patternFill patternType="none">
          <bgColor indexed="65"/>
        </patternFill>
      </fill>
    </dxf>
  </rfmt>
  <rfmt sheetId="8" sqref="M30" start="0" length="0">
    <dxf>
      <font>
        <color auto="1"/>
      </font>
      <fill>
        <patternFill patternType="none">
          <bgColor indexed="65"/>
        </patternFill>
      </fill>
    </dxf>
  </rfmt>
  <rfmt sheetId="8" sqref="N30" start="0" length="0">
    <dxf>
      <font>
        <color auto="1"/>
      </font>
      <fill>
        <patternFill patternType="none">
          <bgColor indexed="65"/>
        </patternFill>
      </fill>
    </dxf>
  </rfmt>
  <rfmt sheetId="8" sqref="O30" start="0" length="0">
    <dxf>
      <font>
        <color auto="1"/>
      </font>
      <fill>
        <patternFill patternType="none">
          <bgColor indexed="65"/>
        </patternFill>
      </fill>
    </dxf>
  </rfmt>
  <rfmt sheetId="8" sqref="P30" start="0" length="0">
    <dxf>
      <font>
        <color auto="1"/>
      </font>
      <fill>
        <patternFill patternType="none">
          <bgColor indexed="65"/>
        </patternFill>
      </fill>
      <alignment horizontal="left" readingOrder="0"/>
    </dxf>
  </rfmt>
  <rfmt sheetId="8" sqref="Q30" start="0" length="0">
    <dxf>
      <fill>
        <patternFill patternType="none">
          <bgColor indexed="65"/>
        </patternFill>
      </fill>
    </dxf>
  </rfmt>
  <rfmt sheetId="8" sqref="R30" start="0" length="0">
    <dxf>
      <font>
        <color auto="1"/>
      </font>
      <fill>
        <patternFill patternType="none">
          <bgColor indexed="65"/>
        </patternFill>
      </fill>
    </dxf>
  </rfmt>
  <rfmt sheetId="8" sqref="S30" start="0" length="0">
    <dxf>
      <font>
        <color auto="1"/>
      </font>
      <fill>
        <patternFill patternType="none">
          <bgColor indexed="65"/>
        </patternFill>
      </fill>
    </dxf>
  </rfmt>
  <rfmt sheetId="8" sqref="T30" start="0" length="0">
    <dxf>
      <font>
        <name val="Times New Roman"/>
        <scheme val="none"/>
      </font>
      <fill>
        <patternFill patternType="none">
          <bgColor indexed="65"/>
        </patternFill>
      </fill>
    </dxf>
  </rfmt>
  <rfmt sheetId="8" sqref="U30" start="0" length="0">
    <dxf>
      <fill>
        <patternFill patternType="none">
          <bgColor indexed="65"/>
        </patternFill>
      </fill>
    </dxf>
  </rfmt>
  <rcc rId="4030" sId="8" odxf="1" dxf="1">
    <oc r="V30">
      <f>+IF(AND(L30&lt;&gt;"",U30&lt;L30,M30="",N30="",O30=""),"Alerta de Ejecución",IF(AND(L30&lt;&gt;"",M30&lt;&gt;"",U30&lt;M30,N30="",O30=""),"Alerta de Ejecución",IF(AND(L30&lt;&gt;"",M30&lt;&gt;"",N30&lt;&gt;"",U30&lt;N30,O30=""),"Alerta de Ejecución",IF(AND(L30&lt;&gt;"",M30&lt;&gt;"",N30&lt;&gt;"",O30&lt;&gt;"",U30&lt;O30),"Alerta de Ejecución","En Tiempo"))))</f>
    </oc>
    <nc r="V30">
      <f>+IF(AND(L30&lt;&gt;"",U30&lt;L30,M30="",N30="",O30=""),"Alerta de Ejecución",IF(AND(L30&lt;&gt;"",M30&lt;&gt;"",U30&lt;M30,N30="",O30=""),"Alerta de Ejecución",IF(AND(L30&lt;&gt;"",M30&lt;&gt;"",N30&lt;&gt;"",U30&lt;N30,O30=""),"Alerta de Ejecución",IF(AND(L30&lt;&gt;"",M30&lt;&gt;"",N30&lt;&gt;"",O30&lt;&gt;"",U30&lt;O30),"Alerta de Ejecución","En Tiempo"))))</f>
    </nc>
    <odxf>
      <fill>
        <patternFill patternType="solid">
          <bgColor rgb="FFFFFF00"/>
        </patternFill>
      </fill>
    </odxf>
    <ndxf>
      <fill>
        <patternFill patternType="none">
          <bgColor indexed="65"/>
        </patternFill>
      </fill>
    </ndxf>
  </rcc>
  <rfmt sheetId="8" sqref="W30" start="0" length="0">
    <dxf>
      <font>
        <color auto="1"/>
        <name val="Times New Roman"/>
        <scheme val="none"/>
      </font>
      <fill>
        <patternFill patternType="none">
          <bgColor indexed="65"/>
        </patternFill>
      </fill>
    </dxf>
  </rfmt>
  <rfmt sheetId="8" sqref="X30" start="0" length="0">
    <dxf>
      <font>
        <color auto="1"/>
        <name val="Times New Roman"/>
        <scheme val="none"/>
      </font>
      <fill>
        <patternFill patternType="none">
          <bgColor indexed="65"/>
        </patternFill>
      </fill>
    </dxf>
  </rfmt>
  <rfmt sheetId="8" sqref="Y30" start="0" length="0">
    <dxf>
      <font>
        <color auto="1"/>
        <name val="Times New Roman"/>
        <scheme val="none"/>
      </font>
      <fill>
        <patternFill patternType="none">
          <bgColor indexed="65"/>
        </patternFill>
      </fill>
    </dxf>
  </rfmt>
  <rfmt sheetId="8" sqref="Z30" start="0" length="0">
    <dxf>
      <font>
        <color auto="1"/>
      </font>
      <fill>
        <patternFill patternType="none">
          <bgColor indexed="65"/>
        </patternFill>
      </fill>
    </dxf>
  </rfmt>
  <rfmt sheetId="8" sqref="AA30" start="0" length="0">
    <dxf>
      <fill>
        <patternFill patternType="none">
          <bgColor indexed="65"/>
        </patternFill>
      </fill>
    </dxf>
  </rfmt>
  <rfmt sheetId="8" sqref="A30:XFD30" start="0" length="0">
    <dxf>
      <fill>
        <patternFill patternType="none">
          <bgColor indexed="65"/>
        </patternFill>
      </fill>
    </dxf>
  </rfmt>
  <rfmt sheetId="8" sqref="C31" start="0" length="0">
    <dxf>
      <fill>
        <patternFill patternType="none">
          <bgColor indexed="65"/>
        </patternFill>
      </fill>
      <protection locked="0"/>
    </dxf>
  </rfmt>
  <rfmt sheetId="8" sqref="D31" start="0" length="0">
    <dxf>
      <font>
        <color auto="1"/>
      </font>
      <fill>
        <patternFill patternType="none">
          <bgColor indexed="65"/>
        </patternFill>
      </fill>
    </dxf>
  </rfmt>
  <rfmt sheetId="8" sqref="E31" start="0" length="0">
    <dxf>
      <font>
        <color auto="1"/>
      </font>
      <fill>
        <patternFill patternType="none">
          <bgColor indexed="65"/>
        </patternFill>
      </fill>
    </dxf>
  </rfmt>
  <rfmt sheetId="8" sqref="F31" start="0" length="0">
    <dxf>
      <fill>
        <patternFill patternType="none">
          <bgColor indexed="65"/>
        </patternFill>
      </fill>
    </dxf>
  </rfmt>
  <rfmt sheetId="8" sqref="G31" start="0" length="0">
    <dxf>
      <font>
        <color auto="1"/>
      </font>
      <fill>
        <patternFill patternType="none">
          <bgColor indexed="65"/>
        </patternFill>
      </fill>
    </dxf>
  </rfmt>
  <rfmt sheetId="8" sqref="H31" start="0" length="0">
    <dxf>
      <font>
        <color auto="1"/>
      </font>
      <fill>
        <patternFill patternType="none">
          <bgColor indexed="65"/>
        </patternFill>
      </fill>
    </dxf>
  </rfmt>
  <rfmt sheetId="8" sqref="I31" start="0" length="0">
    <dxf>
      <font>
        <color auto="1"/>
      </font>
      <fill>
        <patternFill patternType="none">
          <bgColor indexed="65"/>
        </patternFill>
      </fill>
      <alignment wrapText="1" readingOrder="0"/>
    </dxf>
  </rfmt>
  <rfmt sheetId="8" sqref="J31" start="0" length="0">
    <dxf>
      <font>
        <color auto="1"/>
      </font>
      <fill>
        <patternFill patternType="none">
          <bgColor indexed="65"/>
        </patternFill>
      </fill>
    </dxf>
  </rfmt>
  <rcc rId="4031" sId="8">
    <oc r="K31">
      <f>43600000/3</f>
    </oc>
    <nc r="K31">
      <f>43600000/3</f>
    </nc>
  </rcc>
  <rfmt sheetId="8" sqref="L31" start="0" length="0">
    <dxf>
      <font>
        <color auto="1"/>
      </font>
      <fill>
        <patternFill patternType="none">
          <bgColor indexed="65"/>
        </patternFill>
      </fill>
    </dxf>
  </rfmt>
  <rfmt sheetId="8" sqref="M31" start="0" length="0">
    <dxf>
      <font>
        <color auto="1"/>
      </font>
      <fill>
        <patternFill patternType="none">
          <bgColor indexed="65"/>
        </patternFill>
      </fill>
    </dxf>
  </rfmt>
  <rfmt sheetId="8" sqref="N31" start="0" length="0">
    <dxf>
      <font>
        <color auto="1"/>
      </font>
      <fill>
        <patternFill patternType="none">
          <bgColor indexed="65"/>
        </patternFill>
      </fill>
    </dxf>
  </rfmt>
  <rfmt sheetId="8" sqref="O31" start="0" length="0">
    <dxf>
      <font>
        <color auto="1"/>
      </font>
      <fill>
        <patternFill patternType="none">
          <bgColor indexed="65"/>
        </patternFill>
      </fill>
    </dxf>
  </rfmt>
  <rfmt sheetId="8" sqref="P31" start="0" length="0">
    <dxf>
      <font>
        <color auto="1"/>
      </font>
      <fill>
        <patternFill patternType="none">
          <bgColor indexed="65"/>
        </patternFill>
      </fill>
    </dxf>
  </rfmt>
  <rfmt sheetId="8" sqref="Q31" start="0" length="0">
    <dxf>
      <font/>
      <fill>
        <patternFill patternType="none">
          <bgColor indexed="65"/>
        </patternFill>
      </fill>
    </dxf>
  </rfmt>
  <rfmt sheetId="8" sqref="R31" start="0" length="0">
    <dxf>
      <font>
        <color auto="1"/>
      </font>
      <fill>
        <patternFill patternType="none">
          <bgColor indexed="65"/>
        </patternFill>
      </fill>
    </dxf>
  </rfmt>
  <rfmt sheetId="8" sqref="S31" start="0" length="0">
    <dxf>
      <font>
        <color auto="1"/>
      </font>
      <fill>
        <patternFill patternType="none">
          <bgColor indexed="65"/>
        </patternFill>
      </fill>
    </dxf>
  </rfmt>
  <rfmt sheetId="8" sqref="T31" start="0" length="0">
    <dxf>
      <font>
        <name val="Times New Roman"/>
        <scheme val="none"/>
      </font>
      <fill>
        <patternFill patternType="none">
          <bgColor indexed="65"/>
        </patternFill>
      </fill>
    </dxf>
  </rfmt>
  <rfmt sheetId="8" sqref="U31" start="0" length="0">
    <dxf>
      <font>
        <name val="Times New Roman"/>
        <scheme val="none"/>
      </font>
      <fill>
        <patternFill patternType="none">
          <bgColor indexed="65"/>
        </patternFill>
      </fill>
    </dxf>
  </rfmt>
  <rfmt sheetId="8" sqref="V31" start="0" length="0">
    <dxf>
      <font>
        <name val="Times New Roman"/>
        <scheme val="none"/>
      </font>
      <fill>
        <patternFill patternType="none">
          <bgColor indexed="65"/>
        </patternFill>
      </fill>
    </dxf>
  </rfmt>
  <rfmt sheetId="8" sqref="W31" start="0" length="0">
    <dxf>
      <font>
        <sz val="11"/>
        <color auto="1"/>
        <name val="Calibri"/>
        <scheme val="none"/>
      </font>
      <fill>
        <patternFill patternType="none">
          <bgColor indexed="65"/>
        </patternFill>
      </fill>
    </dxf>
  </rfmt>
  <rfmt sheetId="8" sqref="X31" start="0" length="0">
    <dxf>
      <font>
        <sz val="11"/>
        <color auto="1"/>
        <name val="Calibri"/>
        <scheme val="none"/>
      </font>
      <fill>
        <patternFill patternType="none">
          <bgColor indexed="65"/>
        </patternFill>
      </fill>
    </dxf>
  </rfmt>
  <rfmt sheetId="8" sqref="Y31" start="0" length="0">
    <dxf>
      <font>
        <color auto="1"/>
      </font>
      <fill>
        <patternFill patternType="none">
          <bgColor indexed="65"/>
        </patternFill>
      </fill>
    </dxf>
  </rfmt>
  <rfmt sheetId="8" sqref="Z31" start="0" length="0">
    <dxf>
      <font>
        <color auto="1"/>
      </font>
      <fill>
        <patternFill patternType="none">
          <bgColor indexed="65"/>
        </patternFill>
      </fill>
    </dxf>
  </rfmt>
  <rfmt sheetId="8" sqref="C32" start="0" length="0">
    <dxf>
      <fill>
        <patternFill patternType="none">
          <bgColor indexed="65"/>
        </patternFill>
      </fill>
      <protection locked="0"/>
    </dxf>
  </rfmt>
  <rfmt sheetId="8" sqref="D32" start="0" length="0">
    <dxf>
      <font>
        <color auto="1"/>
      </font>
      <fill>
        <patternFill patternType="none">
          <bgColor indexed="65"/>
        </patternFill>
      </fill>
    </dxf>
  </rfmt>
  <rfmt sheetId="8" sqref="E32" start="0" length="0">
    <dxf>
      <font>
        <color auto="1"/>
      </font>
      <fill>
        <patternFill patternType="none">
          <bgColor indexed="65"/>
        </patternFill>
      </fill>
    </dxf>
  </rfmt>
  <rfmt sheetId="8" sqref="F32" start="0" length="0">
    <dxf>
      <fill>
        <patternFill patternType="none">
          <bgColor indexed="65"/>
        </patternFill>
      </fill>
    </dxf>
  </rfmt>
  <rfmt sheetId="8" sqref="G32" start="0" length="0">
    <dxf>
      <font>
        <color auto="1"/>
      </font>
      <fill>
        <patternFill patternType="none">
          <bgColor indexed="65"/>
        </patternFill>
      </fill>
    </dxf>
  </rfmt>
  <rfmt sheetId="8" sqref="H32" start="0" length="0">
    <dxf>
      <font>
        <color auto="1"/>
      </font>
      <fill>
        <patternFill patternType="none">
          <bgColor indexed="65"/>
        </patternFill>
      </fill>
    </dxf>
  </rfmt>
  <rfmt sheetId="8" sqref="I32" start="0" length="0">
    <dxf>
      <font>
        <color auto="1"/>
      </font>
      <fill>
        <patternFill patternType="none">
          <bgColor indexed="65"/>
        </patternFill>
      </fill>
      <alignment wrapText="1" readingOrder="0"/>
    </dxf>
  </rfmt>
  <rfmt sheetId="8" sqref="J32" start="0" length="0">
    <dxf>
      <font>
        <color auto="1"/>
      </font>
      <fill>
        <patternFill patternType="none">
          <bgColor indexed="65"/>
        </patternFill>
      </fill>
    </dxf>
  </rfmt>
  <rcc rId="4032" sId="8">
    <oc r="K32">
      <f>43600000/3</f>
    </oc>
    <nc r="K32">
      <f>43600000/3</f>
    </nc>
  </rcc>
  <rfmt sheetId="8" sqref="L32" start="0" length="0">
    <dxf>
      <font>
        <color auto="1"/>
      </font>
      <fill>
        <patternFill patternType="none">
          <bgColor indexed="65"/>
        </patternFill>
      </fill>
    </dxf>
  </rfmt>
  <rfmt sheetId="8" sqref="M32" start="0" length="0">
    <dxf>
      <font>
        <color auto="1"/>
      </font>
      <fill>
        <patternFill patternType="none">
          <bgColor indexed="65"/>
        </patternFill>
      </fill>
    </dxf>
  </rfmt>
  <rfmt sheetId="8" sqref="N32" start="0" length="0">
    <dxf>
      <font>
        <color auto="1"/>
      </font>
      <fill>
        <patternFill patternType="none">
          <bgColor indexed="65"/>
        </patternFill>
      </fill>
    </dxf>
  </rfmt>
  <rfmt sheetId="8" sqref="O32" start="0" length="0">
    <dxf>
      <font>
        <color auto="1"/>
      </font>
      <fill>
        <patternFill patternType="none">
          <bgColor indexed="65"/>
        </patternFill>
      </fill>
    </dxf>
  </rfmt>
  <rfmt sheetId="8" sqref="P32" start="0" length="0">
    <dxf>
      <font>
        <color auto="1"/>
      </font>
      <fill>
        <patternFill patternType="none">
          <bgColor indexed="65"/>
        </patternFill>
      </fill>
    </dxf>
  </rfmt>
  <rfmt sheetId="8" sqref="Q32" start="0" length="0">
    <dxf>
      <font/>
      <fill>
        <patternFill patternType="none">
          <bgColor indexed="65"/>
        </patternFill>
      </fill>
    </dxf>
  </rfmt>
  <rfmt sheetId="8" sqref="R32" start="0" length="0">
    <dxf>
      <font>
        <color auto="1"/>
      </font>
      <fill>
        <patternFill patternType="none">
          <bgColor indexed="65"/>
        </patternFill>
      </fill>
    </dxf>
  </rfmt>
  <rfmt sheetId="8" sqref="S32" start="0" length="0">
    <dxf>
      <font>
        <color auto="1"/>
      </font>
      <fill>
        <patternFill patternType="none">
          <bgColor indexed="65"/>
        </patternFill>
      </fill>
    </dxf>
  </rfmt>
  <rfmt sheetId="8" sqref="T32" start="0" length="0">
    <dxf>
      <font>
        <name val="Times New Roman"/>
        <scheme val="none"/>
      </font>
      <fill>
        <patternFill patternType="none">
          <bgColor indexed="65"/>
        </patternFill>
      </fill>
    </dxf>
  </rfmt>
  <rfmt sheetId="8" sqref="U32" start="0" length="0">
    <dxf>
      <font>
        <name val="Times New Roman"/>
        <scheme val="none"/>
      </font>
      <fill>
        <patternFill patternType="none">
          <bgColor indexed="65"/>
        </patternFill>
      </fill>
    </dxf>
  </rfmt>
  <rfmt sheetId="8" sqref="V32" start="0" length="0">
    <dxf>
      <font>
        <name val="Times New Roman"/>
        <scheme val="none"/>
      </font>
      <fill>
        <patternFill patternType="none">
          <bgColor indexed="65"/>
        </patternFill>
      </fill>
    </dxf>
  </rfmt>
  <rfmt sheetId="8" sqref="W32" start="0" length="0">
    <dxf>
      <font>
        <sz val="11"/>
        <color auto="1"/>
        <name val="Calibri"/>
        <scheme val="none"/>
      </font>
      <fill>
        <patternFill patternType="none">
          <bgColor indexed="65"/>
        </patternFill>
      </fill>
    </dxf>
  </rfmt>
  <rfmt sheetId="8" sqref="X32" start="0" length="0">
    <dxf>
      <font>
        <sz val="11"/>
        <color auto="1"/>
        <name val="Calibri"/>
        <scheme val="none"/>
      </font>
      <fill>
        <patternFill patternType="none">
          <bgColor indexed="65"/>
        </patternFill>
      </fill>
    </dxf>
  </rfmt>
  <rfmt sheetId="8" sqref="Y32" start="0" length="0">
    <dxf>
      <font>
        <color auto="1"/>
      </font>
      <fill>
        <patternFill patternType="none">
          <bgColor indexed="65"/>
        </patternFill>
      </fill>
    </dxf>
  </rfmt>
  <rfmt sheetId="8" sqref="Z32" start="0" length="0">
    <dxf>
      <font>
        <color auto="1"/>
      </font>
      <fill>
        <patternFill patternType="none">
          <bgColor indexed="65"/>
        </patternFill>
      </fill>
    </dxf>
  </rfmt>
  <rfmt sheetId="8" sqref="B33" start="0" length="0">
    <dxf>
      <font>
        <color auto="1"/>
        <name val="Times New Roman"/>
        <scheme val="none"/>
      </font>
    </dxf>
  </rfmt>
  <rfmt sheetId="8" sqref="C33" start="0" length="0">
    <dxf>
      <font>
        <color auto="1"/>
      </font>
      <fill>
        <patternFill patternType="none">
          <bgColor indexed="65"/>
        </patternFill>
      </fill>
      <protection locked="0"/>
    </dxf>
  </rfmt>
  <rfmt sheetId="8" sqref="D33" start="0" length="0">
    <dxf>
      <fill>
        <patternFill patternType="none">
          <bgColor indexed="65"/>
        </patternFill>
      </fill>
    </dxf>
  </rfmt>
  <rfmt sheetId="8" sqref="E33" start="0" length="0">
    <dxf>
      <font>
        <color auto="1"/>
      </font>
      <fill>
        <patternFill patternType="none">
          <bgColor indexed="65"/>
        </patternFill>
      </fill>
    </dxf>
  </rfmt>
  <rfmt sheetId="8" sqref="F33" start="0" length="0">
    <dxf>
      <fill>
        <patternFill patternType="none">
          <bgColor indexed="65"/>
        </patternFill>
      </fill>
    </dxf>
  </rfmt>
  <rfmt sheetId="8" sqref="G33" start="0" length="0">
    <dxf>
      <font>
        <color auto="1"/>
      </font>
      <fill>
        <patternFill patternType="none">
          <bgColor indexed="65"/>
        </patternFill>
      </fill>
    </dxf>
  </rfmt>
  <rfmt sheetId="8" sqref="H33" start="0" length="0">
    <dxf>
      <font>
        <color auto="1"/>
      </font>
      <fill>
        <patternFill patternType="none">
          <bgColor indexed="65"/>
        </patternFill>
      </fill>
    </dxf>
  </rfmt>
  <rfmt sheetId="8" sqref="I33" start="0" length="0">
    <dxf>
      <font>
        <color auto="1"/>
      </font>
      <fill>
        <patternFill patternType="none">
          <bgColor indexed="65"/>
        </patternFill>
      </fill>
    </dxf>
  </rfmt>
  <rfmt sheetId="8" sqref="J33" start="0" length="0">
    <dxf>
      <font>
        <color auto="1"/>
      </font>
      <fill>
        <patternFill patternType="none">
          <bgColor indexed="65"/>
        </patternFill>
      </fill>
    </dxf>
  </rfmt>
  <rcc rId="4033" sId="8">
    <oc r="K33">
      <f>43600000/3</f>
    </oc>
    <nc r="K33">
      <f>43600000/3</f>
    </nc>
  </rcc>
  <rfmt sheetId="8" sqref="L33" start="0" length="0">
    <dxf>
      <font>
        <color auto="1"/>
      </font>
      <fill>
        <patternFill patternType="none">
          <bgColor indexed="65"/>
        </patternFill>
      </fill>
    </dxf>
  </rfmt>
  <rfmt sheetId="8" sqref="M33" start="0" length="0">
    <dxf>
      <font>
        <color auto="1"/>
      </font>
      <fill>
        <patternFill patternType="none">
          <bgColor indexed="65"/>
        </patternFill>
      </fill>
    </dxf>
  </rfmt>
  <rfmt sheetId="8" sqref="N33" start="0" length="0">
    <dxf>
      <font>
        <color auto="1"/>
      </font>
      <fill>
        <patternFill patternType="none">
          <bgColor indexed="65"/>
        </patternFill>
      </fill>
    </dxf>
  </rfmt>
  <rfmt sheetId="8" sqref="O33" start="0" length="0">
    <dxf>
      <font>
        <color auto="1"/>
      </font>
      <fill>
        <patternFill patternType="none">
          <bgColor indexed="65"/>
        </patternFill>
      </fill>
    </dxf>
  </rfmt>
  <rfmt sheetId="8" sqref="P33" start="0" length="0">
    <dxf>
      <font>
        <color auto="1"/>
      </font>
      <fill>
        <patternFill patternType="none">
          <bgColor indexed="65"/>
        </patternFill>
      </fill>
    </dxf>
  </rfmt>
  <rfmt sheetId="8" sqref="Q33" start="0" length="0">
    <dxf>
      <font/>
      <fill>
        <patternFill patternType="none">
          <bgColor indexed="65"/>
        </patternFill>
      </fill>
    </dxf>
  </rfmt>
  <rfmt sheetId="8" sqref="R33" start="0" length="0">
    <dxf>
      <font>
        <color auto="1"/>
      </font>
      <fill>
        <patternFill patternType="none">
          <bgColor indexed="65"/>
        </patternFill>
      </fill>
    </dxf>
  </rfmt>
  <rfmt sheetId="8" sqref="S33" start="0" length="0">
    <dxf>
      <font>
        <color auto="1"/>
      </font>
      <fill>
        <patternFill patternType="none">
          <bgColor indexed="65"/>
        </patternFill>
      </fill>
    </dxf>
  </rfmt>
  <rfmt sheetId="8" sqref="T33" start="0" length="0">
    <dxf>
      <font>
        <name val="Times New Roman"/>
        <scheme val="none"/>
      </font>
      <fill>
        <patternFill patternType="none">
          <bgColor indexed="65"/>
        </patternFill>
      </fill>
    </dxf>
  </rfmt>
  <rfmt sheetId="8" sqref="U33" start="0" length="0">
    <dxf>
      <font>
        <name val="Times New Roman"/>
        <scheme val="none"/>
      </font>
      <fill>
        <patternFill patternType="none">
          <bgColor indexed="65"/>
        </patternFill>
      </fill>
    </dxf>
  </rfmt>
  <rcc rId="4034" sId="8" odxf="1" dxf="1">
    <oc r="V33">
      <f>+IF(AND(L33&lt;&gt;"",U33&lt;L33,M33="",N33="",O33=""),"Alerta de Ejecución",IF(AND(L33&lt;&gt;"",M33&lt;&gt;"",U33&lt;M33,N33="",O33=""),"Alerta de Ejecución",IF(AND(L33&lt;&gt;"",M33&lt;&gt;"",N33&lt;&gt;"",U33&lt;N33,O33=""),"Alerta de Ejecución",IF(AND(L33&lt;&gt;"",M33&lt;&gt;"",N33&lt;&gt;"",O33&lt;&gt;"",U33&lt;O33),"Alerta de Ejecución","En Tiempo"))))</f>
    </oc>
    <nc r="V33">
      <f>+IF(AND(L33&lt;&gt;"",U33&lt;L33,M33="",N33="",O33=""),"Alerta de Ejecución",IF(AND(L33&lt;&gt;"",M33&lt;&gt;"",U33&lt;M33,N33="",O33=""),"Alerta de Ejecución",IF(AND(L33&lt;&gt;"",M33&lt;&gt;"",N33&lt;&gt;"",U33&lt;N33,O33=""),"Alerta de Ejecución",IF(AND(L33&lt;&gt;"",M33&lt;&gt;"",N33&lt;&gt;"",O33&lt;&gt;"",U33&lt;O33),"Alerta de Ejecución","En Tiempo"))))</f>
    </nc>
    <odxf>
      <font/>
      <fill>
        <patternFill patternType="solid">
          <bgColor rgb="FFFFFF00"/>
        </patternFill>
      </fill>
    </odxf>
    <ndxf>
      <font>
        <name val="Times New Roman"/>
        <scheme val="none"/>
      </font>
      <fill>
        <patternFill patternType="none">
          <bgColor indexed="65"/>
        </patternFill>
      </fill>
    </ndxf>
  </rcc>
  <rfmt sheetId="8" sqref="W33" start="0" length="0">
    <dxf>
      <font>
        <color auto="1"/>
        <name val="Times New Roman"/>
        <scheme val="none"/>
      </font>
      <fill>
        <patternFill patternType="none">
          <bgColor indexed="65"/>
        </patternFill>
      </fill>
    </dxf>
  </rfmt>
  <rfmt sheetId="8" sqref="X33" start="0" length="0">
    <dxf>
      <font>
        <color auto="1"/>
        <name val="Times New Roman"/>
        <scheme val="none"/>
      </font>
      <fill>
        <patternFill patternType="none">
          <bgColor indexed="65"/>
        </patternFill>
      </fill>
    </dxf>
  </rfmt>
  <rfmt sheetId="8" sqref="Y33" start="0" length="0">
    <dxf>
      <font>
        <color auto="1"/>
        <name val="Times New Roman"/>
        <scheme val="none"/>
      </font>
      <fill>
        <patternFill patternType="none">
          <bgColor indexed="65"/>
        </patternFill>
      </fill>
    </dxf>
  </rfmt>
  <rfmt sheetId="8" sqref="Z33" start="0" length="0">
    <dxf>
      <font>
        <color auto="1"/>
      </font>
      <fill>
        <patternFill patternType="none">
          <bgColor indexed="65"/>
        </patternFill>
      </fill>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35" sId="8" numFmtId="13">
    <oc r="N27">
      <v>0</v>
    </oc>
    <nc r="N27">
      <v>1</v>
    </nc>
  </rcc>
  <rcc rId="4036" sId="8" numFmtId="13">
    <oc r="O27">
      <v>1</v>
    </oc>
    <nc r="O27">
      <v>0</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82" sId="8">
    <oc r="W16" t="inlineStr">
      <is>
        <t>En el primer trimeste, se realizó el lanzamiento efectivo de la beca   y se estableció como finalidad fomentar la creación artística de los sectores sociales de mujeres, personas con discapacidad, personas privadas de la libertad, personas habitantes de calle, víctimas de conflicto armado interno, LGBTIQ, y todos aquellos sectores sociales que presenten propuestas tendientes a fortalecer el respeto por la diferencia y el ejercicio de derechos, por medio de la prácticas y expresiones artísticas. Especificamente para el trabajo con mujeres se formuló la categoria de  prácticas artísticas para una vida libre de sexismos a partir de la cual se pretende visibilizar y fortalecer las prácticas artísticas de las mujeres diversas y/o aquellas encaminadas a la construcción de una cultura libre de sexismos.
En el segundo trimestre, posterior a la recepción y evaluación de las propuestas por parte de los jurados, se otorgaron dos (2) estimulos por el monto de $10.000.000 cada uno.</t>
      </is>
    </oc>
    <nc r="W16" t="inlineStr">
      <is>
        <t>En el primer trimeste, se realizó el lanzamiento efectivo de la beca   y se estableció como finalidad fomentar la creación artística de los sectores sociales de mujeres, personas con discapacidad, personas privadas de la libertad, personas habitantes de calle, víctimas de conflicto armado interno, LGBTIQ, y todos aquellos sectores sociales que presenten propuestas tendientes a fortalecer el respeto por la diferencia y el ejercicio de derechos, por medio de la prácticas y expresiones artísticas. Especificamente para el trabajo con mujeres se formuló la categoria de  prácticas artísticas para una vida libre de sexismos a partir de la cual se pretende visibilizar y fortalecer las prácticas artísticas de las mujeres diversas y/o aquellas encaminadas a la construcción de una cultura libre de sexismos.
En el tercer trimestre, posterior a la recepción y evaluación de las propuestas por parte de los jurados, se otorgaron dos (2) estimulos por el monto de $10.000.000 cada uno.</t>
      </is>
    </nc>
  </rcc>
  <rcc rId="3883" sId="8" numFmtId="13">
    <oc r="N16">
      <v>0</v>
    </oc>
    <nc r="N16">
      <v>0.5</v>
    </nc>
  </rcc>
  <rcc rId="3884" sId="8" numFmtId="13">
    <oc r="M16">
      <v>0.5</v>
    </oc>
    <nc r="M16">
      <v>0</v>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A1:A10" start="0" length="0">
    <dxf>
      <border>
        <left style="thin">
          <color indexed="64"/>
        </left>
      </border>
    </dxf>
  </rfmt>
  <rfmt sheetId="8" sqref="A1:R1" start="0" length="0">
    <dxf>
      <border>
        <top style="thin">
          <color indexed="64"/>
        </top>
      </border>
    </dxf>
  </rfmt>
  <rfmt sheetId="8" sqref="R1:R10" start="0" length="0">
    <dxf>
      <border>
        <right style="thin">
          <color indexed="64"/>
        </right>
      </border>
    </dxf>
  </rfmt>
  <rfmt sheetId="8" sqref="A10:R10" start="0" length="0">
    <dxf>
      <border>
        <bottom style="thin">
          <color indexed="64"/>
        </bottom>
      </border>
    </dxf>
  </rfmt>
  <rfmt sheetId="8" sqref="A1:R10">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8" sqref="A4" start="0" length="0">
    <dxf>
      <font>
        <b/>
        <sz val="12"/>
        <name val="Times New Roman"/>
        <scheme val="none"/>
      </font>
      <alignment horizontal="center" readingOrder="0"/>
    </dxf>
  </rfmt>
  <rfmt sheetId="8" sqref="B4" start="0" length="0">
    <dxf>
      <font>
        <b/>
        <sz val="12"/>
        <name val="Times New Roman"/>
        <scheme val="none"/>
      </font>
      <alignment horizontal="center" readingOrder="0"/>
    </dxf>
  </rfmt>
  <rfmt sheetId="8" sqref="C4" start="0" length="0">
    <dxf>
      <font>
        <b/>
        <sz val="12"/>
        <name val="Times New Roman"/>
        <scheme val="none"/>
      </font>
      <alignment horizontal="center" readingOrder="0"/>
    </dxf>
  </rfmt>
  <rfmt sheetId="8" sqref="D4" start="0" length="0">
    <dxf>
      <font>
        <b/>
        <sz val="12"/>
        <name val="Times New Roman"/>
        <scheme val="none"/>
      </font>
      <alignment horizontal="center" readingOrder="0"/>
    </dxf>
  </rfmt>
  <rfmt sheetId="8" sqref="E4" start="0" length="0">
    <dxf>
      <font>
        <b/>
        <sz val="12"/>
        <name val="Times New Roman"/>
        <scheme val="none"/>
      </font>
      <alignment horizontal="center" readingOrder="0"/>
    </dxf>
  </rfmt>
  <rfmt sheetId="8" sqref="F4" start="0" length="0">
    <dxf>
      <font>
        <b/>
        <sz val="12"/>
        <name val="Times New Roman"/>
        <scheme val="none"/>
      </font>
      <alignment horizontal="center" readingOrder="0"/>
    </dxf>
  </rfmt>
  <rfmt sheetId="8" sqref="G4" start="0" length="0">
    <dxf>
      <font>
        <b/>
        <sz val="12"/>
        <name val="Times New Roman"/>
        <scheme val="none"/>
      </font>
      <alignment horizontal="center" readingOrder="0"/>
    </dxf>
  </rfmt>
  <rfmt sheetId="8" sqref="H4" start="0" length="0">
    <dxf>
      <font>
        <b/>
        <sz val="12"/>
        <name val="Times New Roman"/>
        <scheme val="none"/>
      </font>
      <alignment horizontal="center" readingOrder="0"/>
    </dxf>
  </rfmt>
  <rfmt sheetId="8" sqref="I4" start="0" length="0">
    <dxf>
      <font>
        <b/>
        <sz val="12"/>
        <name val="Times New Roman"/>
        <scheme val="none"/>
      </font>
      <alignment horizontal="center" readingOrder="0"/>
    </dxf>
  </rfmt>
  <rfmt sheetId="8" sqref="J4" start="0" length="0">
    <dxf>
      <font>
        <b/>
        <sz val="12"/>
        <name val="Times New Roman"/>
        <scheme val="none"/>
      </font>
      <alignment horizontal="center" readingOrder="0"/>
    </dxf>
  </rfmt>
  <rfmt sheetId="8" sqref="K4" start="0" length="0">
    <dxf>
      <font>
        <b/>
        <sz val="12"/>
        <name val="Times New Roman"/>
        <scheme val="none"/>
      </font>
      <alignment horizontal="center" readingOrder="0"/>
    </dxf>
  </rfmt>
  <rfmt sheetId="8" sqref="L4" start="0" length="0">
    <dxf>
      <font>
        <b/>
        <sz val="12"/>
        <name val="Times New Roman"/>
        <scheme val="none"/>
      </font>
      <alignment horizontal="center" readingOrder="0"/>
    </dxf>
  </rfmt>
  <rfmt sheetId="8" sqref="M4" start="0" length="0">
    <dxf>
      <font>
        <b/>
        <sz val="12"/>
        <name val="Times New Roman"/>
        <scheme val="none"/>
      </font>
      <alignment horizontal="center" readingOrder="0"/>
    </dxf>
  </rfmt>
  <rfmt sheetId="8" sqref="N4" start="0" length="0">
    <dxf>
      <font>
        <b/>
        <sz val="12"/>
        <name val="Times New Roman"/>
        <scheme val="none"/>
      </font>
      <alignment horizontal="center" readingOrder="0"/>
    </dxf>
  </rfmt>
  <rfmt sheetId="8" sqref="O4" start="0" length="0">
    <dxf>
      <alignment horizontal="center" readingOrder="0"/>
    </dxf>
  </rfmt>
  <rfmt sheetId="8" sqref="P4" start="0" length="0">
    <dxf>
      <alignment horizontal="center" readingOrder="0"/>
    </dxf>
  </rfmt>
  <rfmt sheetId="8" sqref="Q4" start="0" length="0">
    <dxf>
      <font>
        <b/>
        <sz val="12"/>
        <name val="Times New Roman"/>
        <scheme val="none"/>
      </font>
      <alignment horizontal="center" readingOrder="0"/>
    </dxf>
  </rfmt>
  <rfmt sheetId="8" sqref="R4" start="0" length="0">
    <dxf>
      <font>
        <b/>
        <sz val="12"/>
        <name val="Times New Roman"/>
        <scheme val="none"/>
      </font>
      <alignment horizontal="center" readingOrder="0"/>
    </dxf>
  </rfmt>
  <rfmt sheetId="8" sqref="A4" start="0" length="0">
    <dxf>
      <border>
        <left/>
      </border>
    </dxf>
  </rfmt>
  <rfmt sheetId="8" sqref="A4:R4" start="0" length="0">
    <dxf>
      <border>
        <top/>
      </border>
    </dxf>
  </rfmt>
  <rfmt sheetId="8" sqref="R4" start="0" length="0">
    <dxf>
      <border>
        <right/>
      </border>
    </dxf>
  </rfmt>
  <rfmt sheetId="8" sqref="A4:R4" start="0" length="0">
    <dxf>
      <border>
        <bottom/>
      </border>
    </dxf>
  </rfmt>
  <rfmt sheetId="8" sqref="A6" start="0" length="0">
    <dxf>
      <border>
        <left/>
      </border>
    </dxf>
  </rfmt>
  <rfmt sheetId="8" sqref="A6:R6" start="0" length="0">
    <dxf>
      <border>
        <top/>
      </border>
    </dxf>
  </rfmt>
  <rfmt sheetId="8" sqref="R6" start="0" length="0">
    <dxf>
      <border>
        <right/>
      </border>
    </dxf>
  </rfmt>
  <rfmt sheetId="8" sqref="A6:R6" start="0" length="0">
    <dxf>
      <border>
        <bottom/>
      </border>
    </dxf>
  </rfmt>
  <rfmt sheetId="8" sqref="A4:R4 A6:R6">
    <dxf>
      <border>
        <left/>
        <right/>
        <vertical/>
      </border>
    </dxf>
  </rfmt>
  <rfmt sheetId="8" sqref="A4:R4" start="0" length="0">
    <dxf>
      <border>
        <top style="thin">
          <color indexed="64"/>
        </top>
      </border>
    </dxf>
  </rfmt>
  <rfmt sheetId="8" sqref="A6:R6" start="0" length="0">
    <dxf>
      <border>
        <top style="thin">
          <color indexed="64"/>
        </top>
      </border>
    </dxf>
  </rfmt>
  <rfmt sheetId="8" sqref="A4:R4" start="0" length="0">
    <dxf>
      <border>
        <bottom style="thin">
          <color indexed="64"/>
        </bottom>
      </border>
    </dxf>
  </rfmt>
  <rfmt sheetId="8" sqref="A6:R6" start="0" length="0">
    <dxf>
      <border>
        <bottom style="thin">
          <color indexed="64"/>
        </bottom>
      </border>
    </dxf>
  </rfmt>
  <rdn rId="0" localSheetId="3" customView="1" name="Z_CDFEA718_320B_4BCA_98A9_85B1C49C7A24_.wvu.Rows" hidden="1" oldHidden="1">
    <formula>'VIDA LIBRE DE VIOLENCIAS'!$1:$13</formula>
  </rdn>
  <rdn rId="0" localSheetId="8" customView="1" name="Z_CDFEA718_320B_4BCA_98A9_85B1C49C7A24_.wvu.FilterData" hidden="1" oldHidden="1">
    <formula>'CULTURA LIBRE DE SEXISMO'!$A$14:$AA$33</formula>
  </rdn>
  <rcv guid="{CDFEA718-320B-4BCA-98A9-85B1C49C7A24}"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A10" start="0" length="0">
    <dxf>
      <font>
        <name val="Times New Roman"/>
        <scheme val="none"/>
      </font>
      <fill>
        <patternFill patternType="solid">
          <bgColor theme="0"/>
        </patternFill>
      </fill>
      <alignment horizontal="justify" vertical="center" wrapText="1" readingOrder="0"/>
      <border outline="0">
        <left/>
        <right/>
      </border>
    </dxf>
  </rfmt>
  <rfmt sheetId="8" sqref="B10" start="0" length="0">
    <dxf>
      <font>
        <name val="Times New Roman"/>
        <scheme val="none"/>
      </font>
      <fill>
        <patternFill patternType="solid">
          <bgColor theme="0"/>
        </patternFill>
      </fill>
      <alignment horizontal="justify" vertical="center" wrapText="1" readingOrder="0"/>
      <border outline="0">
        <left/>
        <right/>
      </border>
    </dxf>
  </rfmt>
  <rfmt sheetId="8" sqref="C10" start="0" length="0">
    <dxf>
      <fill>
        <patternFill patternType="solid">
          <bgColor theme="0"/>
        </patternFill>
      </fill>
      <alignment horizontal="justify" vertical="center" wrapText="1" readingOrder="0"/>
      <border outline="0">
        <left/>
        <right/>
      </border>
    </dxf>
  </rfmt>
  <rfmt sheetId="8" sqref="D10" start="0" length="0">
    <dxf>
      <fill>
        <patternFill patternType="solid">
          <bgColor theme="0"/>
        </patternFill>
      </fill>
      <alignment horizontal="justify" vertical="center" wrapText="1" readingOrder="0"/>
      <border outline="0">
        <left/>
        <right/>
      </border>
    </dxf>
  </rfmt>
  <rfmt sheetId="8" sqref="E10" start="0" length="0">
    <dxf>
      <fill>
        <patternFill patternType="solid">
          <bgColor theme="0"/>
        </patternFill>
      </fill>
      <alignment vertical="center" wrapText="1" readingOrder="0"/>
      <border outline="0">
        <left/>
        <right/>
      </border>
    </dxf>
  </rfmt>
  <rfmt sheetId="8" sqref="F10" start="0" length="0">
    <dxf>
      <fill>
        <patternFill patternType="solid">
          <bgColor theme="0"/>
        </patternFill>
      </fill>
      <alignment horizontal="justify" vertical="center" wrapText="1" readingOrder="0"/>
      <border outline="0">
        <left/>
        <right/>
      </border>
    </dxf>
  </rfmt>
  <rfmt sheetId="8" sqref="G10" start="0" length="0">
    <dxf>
      <fill>
        <patternFill patternType="solid">
          <bgColor theme="0"/>
        </patternFill>
      </fill>
      <alignment horizontal="justify" vertical="center" wrapText="1" readingOrder="0"/>
      <border outline="0">
        <left/>
        <right/>
      </border>
    </dxf>
  </rfmt>
  <rfmt sheetId="8" sqref="H10" start="0" length="0">
    <dxf>
      <fill>
        <patternFill patternType="solid">
          <bgColor theme="0"/>
        </patternFill>
      </fill>
      <alignment horizontal="justify" vertical="center" wrapText="1" readingOrder="0"/>
      <border outline="0">
        <left/>
        <right/>
      </border>
    </dxf>
  </rfmt>
  <rfmt sheetId="8" sqref="I10" start="0" length="0">
    <dxf>
      <fill>
        <patternFill patternType="solid">
          <bgColor theme="0"/>
        </patternFill>
      </fill>
      <alignment horizontal="justify" vertical="center" wrapText="1" readingOrder="0"/>
      <border outline="0">
        <left/>
        <right/>
      </border>
    </dxf>
  </rfmt>
  <rfmt sheetId="8" sqref="J10" start="0" length="0">
    <dxf>
      <fill>
        <patternFill patternType="solid">
          <bgColor theme="0"/>
        </patternFill>
      </fill>
      <alignment horizontal="justify" vertical="center" wrapText="1" readingOrder="0"/>
      <border outline="0">
        <left/>
        <right/>
      </border>
    </dxf>
  </rfmt>
  <rfmt sheetId="8" sqref="K10" start="0" length="0">
    <dxf>
      <fill>
        <patternFill patternType="solid">
          <bgColor theme="0"/>
        </patternFill>
      </fill>
      <alignment horizontal="justify" vertical="center" wrapText="1" readingOrder="0"/>
      <border outline="0">
        <left/>
        <right/>
      </border>
    </dxf>
  </rfmt>
  <rfmt sheetId="8" sqref="L10" start="0" length="0">
    <dxf>
      <font>
        <name val="Times New Roman"/>
        <scheme val="none"/>
      </font>
      <fill>
        <patternFill patternType="solid">
          <bgColor theme="0"/>
        </patternFill>
      </fill>
      <alignment horizontal="justify" vertical="center" wrapText="1" readingOrder="0"/>
      <border outline="0">
        <left/>
        <right/>
      </border>
    </dxf>
  </rfmt>
  <rfmt sheetId="8" sqref="M10" start="0" length="0">
    <dxf>
      <font>
        <name val="Times New Roman"/>
        <scheme val="none"/>
      </font>
      <fill>
        <patternFill patternType="solid">
          <bgColor theme="0"/>
        </patternFill>
      </fill>
      <alignment horizontal="justify" vertical="center" wrapText="1" readingOrder="0"/>
      <border outline="0">
        <left/>
        <right/>
      </border>
    </dxf>
  </rfmt>
  <rfmt sheetId="8" sqref="N10" start="0" length="0">
    <dxf>
      <font>
        <name val="Times New Roman"/>
        <scheme val="none"/>
      </font>
      <fill>
        <patternFill patternType="solid">
          <bgColor theme="0"/>
        </patternFill>
      </fill>
      <alignment horizontal="justify" vertical="center" wrapText="1" readingOrder="0"/>
      <border outline="0">
        <left/>
        <right/>
      </border>
    </dxf>
  </rfmt>
  <rfmt sheetId="8" sqref="O10" start="0" length="0">
    <dxf>
      <font>
        <b/>
        <name val="Times New Roman"/>
        <scheme val="none"/>
      </font>
      <fill>
        <patternFill patternType="solid">
          <bgColor theme="0"/>
        </patternFill>
      </fill>
      <alignment horizontal="justify" vertical="center" wrapText="1" readingOrder="0"/>
      <border outline="0">
        <left/>
        <right/>
      </border>
    </dxf>
  </rfmt>
  <rfmt sheetId="8" sqref="P10" start="0" length="0">
    <dxf>
      <font>
        <b/>
        <name val="Times New Roman"/>
        <scheme val="none"/>
      </font>
      <fill>
        <patternFill patternType="solid">
          <bgColor theme="0"/>
        </patternFill>
      </fill>
      <alignment horizontal="justify" vertical="center" wrapText="1" readingOrder="0"/>
      <border outline="0">
        <left/>
        <right/>
      </border>
    </dxf>
  </rfmt>
  <rfmt sheetId="8" sqref="Q10" start="0" length="0">
    <dxf>
      <font>
        <name val="Times New Roman"/>
        <scheme val="none"/>
      </font>
      <fill>
        <patternFill patternType="solid">
          <bgColor theme="0"/>
        </patternFill>
      </fill>
      <alignment horizontal="justify" vertical="center" wrapText="1" readingOrder="0"/>
      <border outline="0">
        <left/>
        <right/>
      </border>
    </dxf>
  </rfmt>
  <rfmt sheetId="8" sqref="R10" start="0" length="0">
    <dxf>
      <font>
        <name val="Times New Roman"/>
        <scheme val="none"/>
      </font>
      <fill>
        <patternFill patternType="solid">
          <bgColor theme="0"/>
        </patternFill>
      </fill>
      <alignment horizontal="left" vertical="center" wrapText="1" readingOrder="0"/>
      <border outline="0">
        <left/>
        <right/>
      </border>
    </dxf>
  </rfmt>
  <rfmt sheetId="8" sqref="S10" start="0" length="0">
    <dxf>
      <protection locked="0" hidden="0"/>
    </dxf>
  </rfmt>
  <rfmt sheetId="8" sqref="T10" start="0" length="0">
    <dxf>
      <protection locked="0" hidden="0"/>
    </dxf>
  </rfmt>
  <rfmt sheetId="8" sqref="U10" start="0" length="0">
    <dxf>
      <protection locked="0" hidden="0"/>
    </dxf>
  </rfmt>
  <rfmt sheetId="8" sqref="V10" start="0" length="0">
    <dxf>
      <protection locked="0" hidden="0"/>
    </dxf>
  </rfmt>
  <rfmt sheetId="8" sqref="W10" start="0" length="0">
    <dxf>
      <protection locked="0" hidden="0"/>
    </dxf>
  </rfmt>
  <rfmt sheetId="8" sqref="X10" start="0" length="0">
    <dxf>
      <protection locked="0" hidden="0"/>
    </dxf>
  </rfmt>
  <rfmt sheetId="8" sqref="Y10" start="0" length="0">
    <dxf>
      <protection locked="0" hidden="0"/>
    </dxf>
  </rfmt>
  <rfmt sheetId="8" sqref="Z10" start="0" length="0">
    <dxf>
      <protection locked="0" hidden="0"/>
    </dxf>
  </rfmt>
  <rfmt sheetId="8" sqref="AA10" start="0" length="0">
    <dxf/>
  </rfmt>
  <rfmt sheetId="8" sqref="A10:XFD10" start="0" length="0">
    <dxf/>
  </rfmt>
  <rcc rId="4039" sId="8">
    <oc r="X15" t="inlineStr">
      <is>
        <t>Informe final entregado a SDMujer en el marco del convenio No. 356 de 2017.</t>
      </is>
    </oc>
    <nc r="X15"/>
  </rcc>
  <rcc rId="4040" sId="8">
    <oc r="X16" t="inlineStr">
      <is>
        <t>Resolución 774 del 9 de julio de 2018. Certificación para pago del programa Distrital de estímulos.</t>
      </is>
    </oc>
    <nc r="X16"/>
  </rcc>
  <rcc rId="4041" sId="8">
    <oc r="X17" t="inlineStr">
      <is>
        <t>Resolución 1232 del 21 de septiembre de 2018.</t>
      </is>
    </oc>
    <nc r="X17"/>
  </rcc>
  <rcc rId="4042" sId="8">
    <oc r="X29" t="inlineStr">
      <is>
        <t xml:space="preserve">Actas de visita y acompañamiento. </t>
      </is>
    </oc>
    <nc r="X29"/>
  </rcc>
  <rcc rId="4043" sId="8">
    <oc r="X18"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oc>
    <nc r="X18"/>
  </rcc>
  <rcc rId="4044" sId="8">
    <oc r="X19"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oc>
    <nc r="X19"/>
  </rcc>
  <rcc rId="4045" sId="8">
    <oc r="X26"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oc>
    <nc r="X26"/>
  </rcc>
  <rcc rId="4046" sId="8">
    <oc r="X27"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oc>
    <nc r="X27"/>
  </rcc>
  <rcc rId="4047" sId="8">
    <oc r="X28" t="inlineStr">
      <is>
        <t>Contrato de Apoyo a la gestión No. 993 de 2018 con la Corporación El Eje, por un valor de $27.100.000. Teniendo en cuenta que la distribución real del presupuesto obedece a la gestión interna de la Corporación, se reporta propocionalmente con la población de mujeres atendidas en las cinco (5) actividades en mención, con el fin de asociar su ejecución.</t>
      </is>
    </oc>
    <nc r="X28"/>
  </rcc>
  <rcc rId="4048" sId="8">
    <oc r="X30" t="inlineStr">
      <is>
        <t>Piezas audiovisuales, listados de asistencia, insumos de convocatoria. Contrato de Apoyo a la gestión No. 1500 de 2018 con la Corporación El Eje.</t>
      </is>
    </oc>
    <nc r="X30"/>
  </rcc>
  <rcc rId="4049" sId="8">
    <oc r="X31" t="inlineStr">
      <is>
        <t>Contrato de apoyo a la gestión No. 1690 de 2018 con la Corporación Eje cuyo objeto fue realizar "actividades asociadas a la formación, circulación y apropiación de prácticas artísticas para los sectores sociales de personas privadas de la libertad, personas con discapacidad y mujeres en el Distrito Capital". Teniendo en cuenta que la distribución real del presupuesto obedece a la gestión interna de la Corporación, se reporta propocionalmente entre las tres (3) actividades en mención, con el fin de asociar su ejecución.</t>
      </is>
    </oc>
    <nc r="X31"/>
  </rcc>
  <rcc rId="4050" sId="8">
    <oc r="X32" t="inlineStr">
      <is>
        <t>Cinco (5) piezas audiovisuales y el contrato de apoyo a la gestión No. 1690 de 2018 con la Corporación Eje cuyo objeto fue realizar "actividades asociadas a la formación, circulación y apropiación de prácticas artísticas para los sectores sociales de personas privadas de la libertad, personas con discapacidad y mujeres en el Distrito Capital".  Teniendo en cuenta que la distribución real del presupuesto obedece a la gestión interna de la Corporación, se reporta propocionalmente entre las tres (3) actividades en mención, con el fin de asociar su ejecución.</t>
      </is>
    </oc>
    <nc r="X32"/>
  </rcc>
  <rcc rId="4051" sId="8">
    <oc r="X20" t="inlineStr">
      <is>
        <t>Informe final entregado a SDMujer en el marco del convenio No. 356 de 2017.</t>
      </is>
    </oc>
    <nc r="X20"/>
  </rcc>
  <rcc rId="4052" sId="8">
    <oc r="X33" t="inlineStr">
      <is>
        <t>Contrato de apoyo a la gestión No. 1690 de 2018 con la Corporación Eje cuyo objeto fue realizar "actividades asociadas a la formación, circulación y apropiación de prácticas artísticas para los sectores sociales de personas privadas de la libertad, personas con discapacidad y mujeres en el Distrito Capital".  Teniendo en cuenta que la distribución real del presupuesto obedece a la gestión interna de la Corporación, se reporta propocionalmente entre las tres (3) actividades en mención, con el fin de asociar su ejecución.</t>
      </is>
    </oc>
    <nc r="X33"/>
  </rcc>
  <rcc rId="4053" sId="8">
    <oc r="X21" t="inlineStr">
      <is>
        <t>Histórico de la programación de la Cinemateca Distrital.</t>
      </is>
    </oc>
    <nc r="X21"/>
  </rcc>
  <rcc rId="4054" sId="8">
    <oc r="X22" t="inlineStr">
      <is>
        <t>Informe final entregado a SDMujer en el marco del convenio No. 356 de 2017.</t>
      </is>
    </oc>
    <nc r="X22"/>
  </rcc>
  <rcc rId="4055" sId="8">
    <oc r="X24" t="inlineStr">
      <is>
        <t>Informe cuantitativo trimestral</t>
      </is>
    </oc>
    <nc r="X24"/>
  </rcc>
  <rcc rId="4056" sId="8">
    <oc r="X25" t="inlineStr">
      <is>
        <t>Uno de los laboratorios se viene desarrollando en articulación con SDMujer y más especificamente con la Casa Refugio María Cano, en atención a mujeres víctimas de violencia intrafamiliar.</t>
      </is>
    </oc>
    <nc r="X25"/>
  </rcc>
  <rcc rId="4057" sId="8">
    <oc r="X23" t="inlineStr">
      <is>
        <t>Informe final entregado a SDMujer en el marco del convenio No. 356 de 2017.</t>
      </is>
    </oc>
    <nc r="X23"/>
  </rcc>
  <rfmt sheetId="8" sqref="Y14" start="0" length="0">
    <dxf>
      <font>
        <sz val="12"/>
        <color rgb="FF000000"/>
        <name val="Times New Roman"/>
        <scheme val="none"/>
      </font>
    </dxf>
  </rfmt>
  <rcc rId="4058" sId="8">
    <oc r="Y15">
      <v>1</v>
    </oc>
    <nc r="Y15"/>
  </rcc>
  <rcc rId="4059" sId="8">
    <oc r="Y16">
      <v>1</v>
    </oc>
    <nc r="Y16"/>
  </rcc>
  <rcc rId="4060" sId="8">
    <oc r="Y17">
      <v>1</v>
    </oc>
    <nc r="Y17"/>
  </rcc>
  <rcc rId="4061" sId="8">
    <oc r="Y29">
      <v>1</v>
    </oc>
    <nc r="Y29"/>
  </rcc>
  <rcc rId="4062" sId="8">
    <oc r="Y18">
      <v>1</v>
    </oc>
    <nc r="Y18"/>
  </rcc>
  <rcc rId="4063" sId="8">
    <oc r="Y19">
      <v>1</v>
    </oc>
    <nc r="Y19"/>
  </rcc>
  <rcc rId="4064" sId="8">
    <oc r="Y26">
      <v>1</v>
    </oc>
    <nc r="Y26"/>
  </rcc>
  <rcc rId="4065" sId="8">
    <oc r="Y27">
      <v>1</v>
    </oc>
    <nc r="Y27"/>
  </rcc>
  <rcc rId="4066" sId="8">
    <oc r="Y28">
      <v>1</v>
    </oc>
    <nc r="Y28"/>
  </rcc>
  <rcc rId="4067" sId="8">
    <oc r="Y30">
      <v>1</v>
    </oc>
    <nc r="Y30"/>
  </rcc>
  <rcc rId="4068" sId="8">
    <oc r="Y31">
      <v>1</v>
    </oc>
    <nc r="Y31"/>
  </rcc>
  <rcc rId="4069" sId="8">
    <oc r="Y32">
      <v>1</v>
    </oc>
    <nc r="Y32"/>
  </rcc>
  <rcc rId="4070" sId="8">
    <oc r="Y20">
      <v>1</v>
    </oc>
    <nc r="Y20"/>
  </rcc>
  <rcc rId="4071" sId="8">
    <oc r="Y33">
      <v>1</v>
    </oc>
    <nc r="Y33"/>
  </rcc>
  <rcc rId="4072" sId="8">
    <oc r="Y21">
      <v>1</v>
    </oc>
    <nc r="Y21"/>
  </rcc>
  <rcc rId="4073" sId="8">
    <oc r="Y22">
      <v>1</v>
    </oc>
    <nc r="Y22"/>
  </rcc>
  <rcc rId="4074" sId="8">
    <oc r="Y24">
      <v>1</v>
    </oc>
    <nc r="Y24"/>
  </rcc>
  <rcc rId="4075" sId="8">
    <oc r="Y25">
      <v>3</v>
    </oc>
    <nc r="Y25"/>
  </rcc>
  <rcc rId="4076" sId="8">
    <oc r="Y23">
      <v>1</v>
    </oc>
    <nc r="Y23"/>
  </rcc>
  <rcc rId="4077" sId="8" numFmtId="14">
    <oc r="Z15">
      <v>1</v>
    </oc>
    <nc r="Z15"/>
  </rcc>
  <rcc rId="4078" sId="8" numFmtId="14">
    <oc r="Z16">
      <v>1</v>
    </oc>
    <nc r="Z16"/>
  </rcc>
  <rcc rId="4079" sId="8" numFmtId="14">
    <oc r="Z17">
      <v>1</v>
    </oc>
    <nc r="Z17"/>
  </rcc>
  <rcc rId="4080" sId="8" numFmtId="14">
    <oc r="Z29">
      <v>1</v>
    </oc>
    <nc r="Z29"/>
  </rcc>
  <rcc rId="4081" sId="8" numFmtId="14">
    <oc r="Z18">
      <f>+(Y19/E19)</f>
    </oc>
    <nc r="Z18"/>
  </rcc>
  <rcc rId="4082" sId="8" numFmtId="14">
    <oc r="Z19">
      <f>+(Y20/E20)</f>
    </oc>
    <nc r="Z19"/>
  </rcc>
  <rcc rId="4083" sId="8" numFmtId="14">
    <oc r="Z26">
      <f>+(Y21/E21)</f>
    </oc>
    <nc r="Z26"/>
  </rcc>
  <rcc rId="4084" sId="8" numFmtId="14">
    <oc r="Z27">
      <f>+(Y22/E22)</f>
    </oc>
    <nc r="Z27"/>
  </rcc>
  <rcc rId="4085" sId="8" numFmtId="14">
    <oc r="Z28">
      <f>+(Y23/E23)</f>
    </oc>
    <nc r="Z28"/>
  </rcc>
  <rcc rId="4086" sId="8" numFmtId="14">
    <oc r="Z31">
      <v>1</v>
    </oc>
    <nc r="Z31"/>
  </rcc>
  <rcc rId="4087" sId="8" numFmtId="14">
    <oc r="Z32">
      <v>1</v>
    </oc>
    <nc r="Z32"/>
  </rcc>
  <rcc rId="4088" sId="8" numFmtId="14">
    <oc r="Z20">
      <v>1</v>
    </oc>
    <nc r="Z20"/>
  </rcc>
  <rcc rId="4089" sId="8" numFmtId="14">
    <oc r="Z33">
      <v>1</v>
    </oc>
    <nc r="Z33"/>
  </rcc>
  <rcc rId="4090" sId="8" numFmtId="14">
    <oc r="Z21">
      <f>+(Y29/E29)</f>
    </oc>
    <nc r="Z21"/>
  </rcc>
  <rcc rId="4091" sId="8" numFmtId="14">
    <oc r="Z22">
      <v>1</v>
    </oc>
    <nc r="Z22"/>
  </rcc>
  <rcc rId="4092" sId="8" numFmtId="14">
    <oc r="Z24">
      <v>1</v>
    </oc>
    <nc r="Z24"/>
  </rcc>
  <rcc rId="4093" sId="8" numFmtId="14">
    <oc r="Z25">
      <v>1</v>
    </oc>
    <nc r="Z25"/>
  </rcc>
  <rcc rId="4094" sId="8" numFmtId="14">
    <oc r="Z23">
      <v>1</v>
    </oc>
    <nc r="Z23"/>
  </rcc>
  <rcc rId="4095" sId="8">
    <oc r="Z30">
      <v>1</v>
    </oc>
    <nc r="Z30"/>
  </rcc>
  <rrc rId="4096" sId="8" ref="A23:XFD32" action="insertRow"/>
  <rm rId="4097" sheetId="8" source="A38:Z38" destination="A23:Z23" sourceSheetId="8">
    <rfmt sheetId="8" sqref="A23" start="0" length="0">
      <dxf>
        <font>
          <b/>
          <sz val="11"/>
          <color theme="1"/>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dxf>
    </rfmt>
    <rfmt sheetId="8" sqref="B23" start="0" length="0">
      <dxf>
        <font>
          <b/>
          <sz val="11"/>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dxf>
    </rfmt>
    <rfmt sheetId="8" sqref="C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D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dxf>
    </rfmt>
    <rfmt sheetId="8" sqref="E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F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dxf>
    </rfmt>
    <rfmt sheetId="8" sqref="G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H23" start="0" length="0">
      <dxf>
        <font>
          <sz val="11"/>
          <color auto="1"/>
          <name val="Calibri"/>
          <scheme val="none"/>
        </font>
        <alignment horizontal="left" vertical="top" readingOrder="0"/>
        <border outline="0">
          <left style="thin">
            <color indexed="64"/>
          </left>
          <right style="thin">
            <color indexed="64"/>
          </right>
          <top style="thin">
            <color indexed="64"/>
          </top>
          <bottom style="thin">
            <color indexed="64"/>
          </bottom>
        </border>
        <protection locked="0"/>
      </dxf>
    </rfmt>
    <rfmt sheetId="8" sqref="I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J23" start="0" length="0">
      <dxf>
        <font>
          <sz val="11"/>
          <color auto="1"/>
          <name val="Calibri"/>
          <scheme val="none"/>
        </font>
        <alignment horizontal="left" vertical="top" readingOrder="0"/>
        <border outline="0">
          <left style="thin">
            <color indexed="64"/>
          </left>
          <right style="thin">
            <color indexed="64"/>
          </right>
          <top style="thin">
            <color indexed="64"/>
          </top>
          <bottom style="thin">
            <color indexed="64"/>
          </bottom>
        </border>
        <protection locked="0"/>
      </dxf>
    </rfmt>
    <rfmt sheetId="8" sqref="K23" start="0" length="0">
      <dxf>
        <font>
          <sz val="11"/>
          <color theme="1"/>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L23" start="0" length="0">
      <dxf>
        <font>
          <sz val="11"/>
          <color auto="1"/>
          <name val="Calibri"/>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dxf>
    </rfmt>
    <rfmt sheetId="8" sqref="M23" start="0" length="0">
      <dxf>
        <font>
          <sz val="11"/>
          <color auto="1"/>
          <name val="Calibri"/>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dxf>
    </rfmt>
    <rfmt sheetId="8" sqref="N23" start="0" length="0">
      <dxf>
        <font>
          <sz val="11"/>
          <color auto="1"/>
          <name val="Calibri"/>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dxf>
    </rfmt>
    <rfmt sheetId="8" sqref="O23" start="0" length="0">
      <dxf>
        <font>
          <sz val="11"/>
          <color auto="1"/>
          <name val="Calibri"/>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dxf>
    </rfmt>
    <rfmt sheetId="8" sqref="P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Q23" start="0" length="0">
      <dxf>
        <font>
          <b/>
          <sz val="11"/>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R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S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T23" start="0" length="0">
      <dxf>
        <font>
          <sz val="11"/>
          <color theme="1"/>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protection locked="0"/>
      </dxf>
    </rfmt>
    <rfmt sheetId="8" sqref="U23" start="0" length="0">
      <dxf>
        <font>
          <b/>
          <sz val="11"/>
          <color theme="1"/>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hidden="1"/>
      </dxf>
    </rfmt>
    <rfmt sheetId="8" sqref="V23" start="0" length="0">
      <dxf>
        <font>
          <sz val="11"/>
          <color theme="1"/>
          <name val="Times New Roman"/>
          <scheme val="none"/>
        </font>
        <alignment horizontal="left" vertical="top" readingOrder="0"/>
        <border outline="0">
          <left style="thin">
            <color indexed="64"/>
          </left>
          <right style="thin">
            <color indexed="64"/>
          </right>
          <top style="thin">
            <color indexed="64"/>
          </top>
          <bottom style="thin">
            <color indexed="64"/>
          </bottom>
        </border>
        <protection hidden="1"/>
      </dxf>
    </rfmt>
    <rfmt sheetId="8" sqref="W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X23" start="0" length="0">
      <dxf>
        <font>
          <sz val="11"/>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fmt sheetId="8" sqref="Y23" start="0" length="0">
      <dxf>
        <font>
          <sz val="11"/>
          <color auto="1"/>
          <name val="Calibri"/>
          <scheme val="none"/>
        </font>
        <alignment horizontal="left" vertical="top" readingOrder="0"/>
        <border outline="0">
          <left style="thin">
            <color indexed="64"/>
          </left>
          <right style="thin">
            <color indexed="64"/>
          </right>
          <top style="thin">
            <color indexed="64"/>
          </top>
          <bottom style="thin">
            <color indexed="64"/>
          </bottom>
        </border>
        <protection locked="0"/>
      </dxf>
    </rfmt>
    <rfmt sheetId="8" sqref="Z23" start="0" length="0">
      <dxf>
        <font>
          <b/>
          <sz val="11"/>
          <color auto="1"/>
          <name val="Calibri"/>
          <scheme val="none"/>
        </font>
        <numFmt numFmtId="14" formatCode="0.00%"/>
        <alignment horizontal="left" vertical="top" readingOrder="0"/>
        <border outline="0">
          <left style="thin">
            <color auto="1"/>
          </left>
          <right style="medium">
            <color auto="1"/>
          </right>
          <top style="thin">
            <color auto="1"/>
          </top>
          <bottom style="thin">
            <color auto="1"/>
          </bottom>
        </border>
        <protection hidden="1"/>
      </dxf>
    </rfmt>
  </rm>
  <rcc rId="4098" sId="8">
    <nc r="A24" t="inlineStr">
      <is>
        <t xml:space="preserve">7.1.Impulsar la creación, circulación, apropiación, formación e investigación artística, cultural y patrimonial de acuerdo con las necesidades, intereses y demandas de las mujeres desde su diversidad.
</t>
      </is>
    </nc>
  </rcc>
  <rcc rId="4099" sId="8">
    <nc r="B24" t="inlineStr">
      <is>
        <t xml:space="preserve">7.1.4 Implementación de estrategias que dignifiquen el oficio artístico de las mujeres y potencialicen sus apuestas organizativas en temas culturales y artísticos considerando sus diferencias y diversidades.  </t>
      </is>
    </nc>
  </rcc>
  <rcc rId="4100" sId="8">
    <nc r="C24" t="inlineStr">
      <is>
        <t>1017 - Arte para la transformación social: Prácticas artísticas incluyentes, descentralizadas y al servicio de la comunidad</t>
      </is>
    </nc>
  </rcc>
  <rcc rId="4101" sId="8">
    <nc r="D24" t="inlineStr">
      <is>
        <t>Realizar por lo menos (1) encuentro que propicie el dialogo de experiencias corporales y representación artistica en el espacio público de las Mujeres reconocidas en su diversidad.</t>
      </is>
    </nc>
  </rcc>
  <rcc rId="4102" sId="8">
    <nc r="E24">
      <v>1</v>
    </nc>
  </rcc>
  <rcc rId="4103" sId="8">
    <nc r="F24" t="inlineStr">
      <is>
        <t>Realización de por lo menos (1) un encuentro que propicie el dialogo de experiencias corporales y representación artistica en el espacio público de las Mujeres reconocidas en su diversidad.</t>
      </is>
    </nc>
  </rcc>
  <rcc rId="4104" sId="8">
    <nc r="G24" t="inlineStr">
      <is>
        <t>IX Encuetro de investigaciones emergentes como espacio para la puesta en escena de la investigación Artes plásticas y visuales dirigido a población LGBTI y Mujeres reconocidas en su diversidad.</t>
      </is>
    </nc>
  </rcc>
  <rcc rId="4105" sId="8">
    <nc r="H24">
      <v>1</v>
    </nc>
  </rcc>
  <rcc rId="4106" sId="8">
    <nc r="I24">
      <v>30</v>
    </nc>
  </rcc>
  <rcc rId="4107" sId="8">
    <nc r="K24">
      <f>12114950/80*30</f>
    </nc>
  </rcc>
  <rcc rId="4108" sId="8" numFmtId="13">
    <nc r="L24">
      <v>0</v>
    </nc>
  </rcc>
  <rcc rId="4109" sId="8" numFmtId="13">
    <nc r="M24">
      <v>0</v>
    </nc>
  </rcc>
  <rcc rId="4110" sId="8" numFmtId="13">
    <nc r="N24">
      <v>0</v>
    </nc>
  </rcc>
  <rcc rId="4111" sId="8" numFmtId="13">
    <nc r="O24">
      <v>1</v>
    </nc>
  </rcc>
  <rcc rId="4112" sId="8">
    <nc r="P24" t="inlineStr">
      <is>
        <t>Cultura, Recreación y Deporte</t>
      </is>
    </nc>
  </rcc>
  <rcc rId="4113" sId="8">
    <nc r="Q24" t="inlineStr">
      <is>
        <t>Instituto Distrital de las Artes - Idartes</t>
      </is>
    </nc>
  </rcc>
  <rcc rId="4114" sId="8">
    <nc r="R24" t="inlineStr">
      <is>
        <t>Gerencia de Artes Plásticas</t>
      </is>
    </nc>
  </rcc>
  <rcc rId="4115" sId="8">
    <nc r="S24" t="inlineStr">
      <is>
        <t>Catalina Rodriguez</t>
      </is>
    </nc>
  </rcc>
  <rcc rId="4116" sId="8" numFmtId="13">
    <nc r="T24">
      <v>1</v>
    </nc>
  </rcc>
  <rcc rId="4117" sId="8" numFmtId="14">
    <nc r="U24">
      <v>1</v>
    </nc>
  </rcc>
  <rcc rId="4118" sId="8">
    <nc r="V24">
      <f>+IF(AND(L24&lt;&gt;"",U24&lt;L24,M24="",N24="",O24=""),"Alerta de Ejecución",IF(AND(L24&lt;&gt;"",M24&lt;&gt;"",U24&lt;M24,N24="",O24=""),"Alerta de Ejecución",IF(AND(L24&lt;&gt;"",M24&lt;&gt;"",N24&lt;&gt;"",U24&lt;N24,O24=""),"Alerta de Ejecución",IF(AND(L24&lt;&gt;"",M24&lt;&gt;"",N24&lt;&gt;"",O24&lt;&gt;"",U24&lt;O24),"Alerta de Ejecución","En Tiempo"))))</f>
    </nc>
  </rcc>
  <rcc rId="4119" sId="8">
    <nc r="W24" t="inlineStr">
      <is>
        <t>Se realizó IX Encuentro de investigaciones emergentes: Un espacio para la puesta en escena de la investigación en artes plásticas y visuales dirigido a población LGBTI y Mujeres reconocidas en su diversidad. En su novena versión el EIE propone establecer un diálogo entre las experiencias corporales, su representación artística y el espacio público.</t>
      </is>
    </nc>
  </rcc>
  <rcc rId="4120" sId="8">
    <nc r="A25" t="inlineStr">
      <is>
        <t xml:space="preserve">7.1.Impulsar la creación, circulación, apropiación, formación e investigación artística, cultural y patrimonial de acuerdo con las necesidades, intereses y demandas de las mujeres desde su diversidad.
</t>
      </is>
    </nc>
  </rcc>
  <rcc rId="4121" sId="8">
    <nc r="B25" t="inlineStr">
      <is>
        <t xml:space="preserve">7.1.4 Implementación de estrategias que dignifiquen el oficio artístico de las mujeres y potencialicen sus apuestas organizativas en temas culturales y artísticos considerando sus diferencias y diversidades.  </t>
      </is>
    </nc>
  </rcc>
  <rcc rId="4122" sId="8">
    <nc r="C25" t="inlineStr">
      <is>
        <t>1017 - Arte para la transformación social: Prácticas artísticas incluyentes, descentralizadas y al servicio de la comunidad</t>
      </is>
    </nc>
  </rcc>
  <rcc rId="4123" sId="8">
    <nc r="D25" t="inlineStr">
      <is>
        <t xml:space="preserve">Realizar al menos un (1) proceso de convocatoria para visibilizar a mujeres artistas, liderezas que usen el arte como herramienta de transformación social por medio de una pieza audiovisual. </t>
      </is>
    </nc>
  </rcc>
  <rcc rId="4124" sId="8">
    <nc r="E25">
      <v>1</v>
    </nc>
  </rcc>
  <rcc rId="4125" sId="8">
    <nc r="F25" t="inlineStr">
      <is>
        <t>Recepción de por lo menos una (1) propuesta de visibilización del trabajo de una mujer artista, lidereza que use el arte como herramienta de transformación social a traves de una pieza audiovisual.</t>
      </is>
    </nc>
  </rcc>
  <rcc rId="4126" sId="8">
    <nc r="G25" t="inlineStr">
      <is>
        <t>Se realizó un proceso de convocatoria a mujeres artistas, liderezas para visibilizar su trabajo a través del arte como herramienta de transformación social a través de una pieza audiovisual.</t>
      </is>
    </nc>
  </rcc>
  <rcc rId="4127" sId="8">
    <nc r="H25">
      <v>1</v>
    </nc>
  </rcc>
  <rcc rId="4128" sId="8">
    <nc r="I25">
      <v>15</v>
    </nc>
  </rcc>
  <rcc rId="4129" sId="8">
    <nc r="K25">
      <f>43600000/3</f>
    </nc>
  </rcc>
  <rcc rId="4130" sId="8" numFmtId="13">
    <nc r="L25">
      <v>0</v>
    </nc>
  </rcc>
  <rcc rId="4131" sId="8" numFmtId="13">
    <nc r="M25">
      <v>0</v>
    </nc>
  </rcc>
  <rcc rId="4132" sId="8" numFmtId="13">
    <nc r="N25">
      <v>0</v>
    </nc>
  </rcc>
  <rcc rId="4133" sId="8" numFmtId="13">
    <nc r="O25">
      <v>1</v>
    </nc>
  </rcc>
  <rcc rId="4134" sId="8">
    <nc r="P25" t="inlineStr">
      <is>
        <t>Cultura, Recreación y Deporte</t>
      </is>
    </nc>
  </rcc>
  <rcc rId="4135" sId="8">
    <nc r="Q25" t="inlineStr">
      <is>
        <t>Instituto Distrital de las Artes - Idartes</t>
      </is>
    </nc>
  </rcc>
  <rcc rId="4136" sId="8">
    <nc r="R25" t="inlineStr">
      <is>
        <t>Subdirección de las Artes</t>
      </is>
    </nc>
  </rcc>
  <rcc rId="4137" sId="8">
    <nc r="S25" t="inlineStr">
      <is>
        <t>Jaime Cerón</t>
      </is>
    </nc>
  </rcc>
  <rcc rId="4138" sId="8" numFmtId="13">
    <nc r="T25">
      <v>1</v>
    </nc>
  </rcc>
  <rcc rId="4139" sId="8" numFmtId="14">
    <nc r="U25">
      <v>1</v>
    </nc>
  </rcc>
  <rcc rId="4140" sId="8">
    <nc r="V25" t="inlineStr">
      <is>
        <t>En Tiempo</t>
      </is>
    </nc>
  </rcc>
  <rcc rId="4141" sId="8">
    <nc r="W25" t="inlineStr">
      <is>
        <t xml:space="preserve">Se realizó un proceso de convocatoria a mujeres artistas, lliderezas cuya herramienta de transformación social es el arte, para visibilizar su trabajo en una pieza audiovisual. </t>
      </is>
    </nc>
  </rcc>
  <rcc rId="4142" sId="8">
    <nc r="A26" t="inlineStr">
      <is>
        <t xml:space="preserve">7.1.Impulsar la creación, circulación, apropiación, formación e investigación artística, cultural y patrimonial de acuerdo con las necesidades, intereses y demandas de las mujeres desde su diversidad.
</t>
      </is>
    </nc>
  </rcc>
  <rcc rId="4143" sId="8">
    <nc r="B26" t="inlineStr">
      <is>
        <t xml:space="preserve">7.1.4 Implementación de estrategias que dignifiquen el oficio artístico de las mujeres y potencialicen sus apuestas organizativas en temas culturales y artísticos considerando sus diferencias y diversidades.  </t>
      </is>
    </nc>
  </rcc>
  <rcc rId="4144" sId="8">
    <nc r="C26" t="inlineStr">
      <is>
        <t>1017 - Arte para la transformación social: Prácticas artísticas incluyentes, descentralizadas y al servicio de la comunidad</t>
      </is>
    </nc>
  </rcc>
  <rcc rId="4145" sId="8">
    <nc r="D26" t="inlineStr">
      <is>
        <t xml:space="preserve">Realizar al menos una (1) pieza audiovisual que visibilice el trabajo de al menos una mujer artista, lidereza que use el arte como herramienta de transformación social. </t>
      </is>
    </nc>
  </rcc>
  <rcc rId="4146" sId="8">
    <nc r="E26">
      <v>1</v>
    </nc>
  </rcc>
  <rcc rId="4147" sId="8">
    <nc r="F26" t="inlineStr">
      <is>
        <t>Realización de por lo menos una (1) pieza audiovisual para la visibilización del trabajo de una mujer artista, lidereza que use el arte como herramienta de transformación social a traves de una pieza audiovisual.</t>
      </is>
    </nc>
  </rcc>
  <rcc rId="4148" sId="8">
    <nc r="G26" t="inlineStr">
      <is>
        <t>Se realizaron cinco piezas audiovisuales que visibilizan el trabajo de cinco (5) mujeres artistas, liderezas que usan el arte como herramienta de transformación social a traves de cinco (5) piezas audiovisuaes.</t>
      </is>
    </nc>
  </rcc>
  <rcc rId="4149" sId="8">
    <nc r="H26">
      <v>1</v>
    </nc>
  </rcc>
  <rcc rId="4150" sId="8">
    <nc r="I26">
      <v>5</v>
    </nc>
  </rcc>
  <rcc rId="4151" sId="8">
    <nc r="K26">
      <f>43600000/3</f>
    </nc>
  </rcc>
  <rcc rId="4152" sId="8" numFmtId="13">
    <nc r="L26">
      <v>0</v>
    </nc>
  </rcc>
  <rcc rId="4153" sId="8" numFmtId="13">
    <nc r="M26">
      <v>0</v>
    </nc>
  </rcc>
  <rcc rId="4154" sId="8" numFmtId="13">
    <nc r="N26">
      <v>0</v>
    </nc>
  </rcc>
  <rcc rId="4155" sId="8" numFmtId="13">
    <nc r="O26">
      <v>1</v>
    </nc>
  </rcc>
  <rcc rId="4156" sId="8">
    <nc r="P26" t="inlineStr">
      <is>
        <t>Cultura, Recreación y Deporte</t>
      </is>
    </nc>
  </rcc>
  <rcc rId="4157" sId="8">
    <nc r="Q26" t="inlineStr">
      <is>
        <t>Instituto Distrital de las Artes - Idartes</t>
      </is>
    </nc>
  </rcc>
  <rcc rId="4158" sId="8">
    <nc r="R26" t="inlineStr">
      <is>
        <t>Subdirección de las Artes</t>
      </is>
    </nc>
  </rcc>
  <rcc rId="4159" sId="8">
    <nc r="S26" t="inlineStr">
      <is>
        <t>Jaime Cerón</t>
      </is>
    </nc>
  </rcc>
  <rcc rId="4160" sId="8" numFmtId="13">
    <nc r="T26">
      <v>1</v>
    </nc>
  </rcc>
  <rcc rId="4161" sId="8" numFmtId="14">
    <nc r="U26">
      <v>1</v>
    </nc>
  </rcc>
  <rcc rId="4162" sId="8">
    <nc r="V26" t="inlineStr">
      <is>
        <t>En Tiempo</t>
      </is>
    </nc>
  </rcc>
  <rcc rId="4163" sId="8">
    <nc r="W26" t="inlineStr">
      <is>
        <t xml:space="preserve">Se realizaron cinco piezas audiovisuales que visibilizan el trabajo de cinco (5) mujeres artistas, liderezas que usan el arte como herramienta de transformación social. </t>
      </is>
    </nc>
  </rcc>
  <rcc rId="4164" sId="8">
    <nc r="A27" t="inlineStr">
      <is>
        <t xml:space="preserve">7.1.Impulsar la creación, circulación, apropiación, formación e investigación artística, cultural y patrimonial de acuerdo con las necesidades, intereses y demandas de las mujeres desde su diversidad.
</t>
      </is>
    </nc>
  </rcc>
  <rcc rId="4165" sId="8">
    <nc r="B27" t="inlineStr">
      <is>
        <t xml:space="preserve">7.1.5 Difusión y promoción de la producción artística, cultural, deportiva, recreativa y de aporte al patrimonio y la investigación de las mujeres, en los distintos canales de comunicación del Distrito Capital. </t>
      </is>
    </nc>
  </rcc>
  <rcc rId="4166" sId="8">
    <nc r="C27" t="inlineStr">
      <is>
        <t>1017 - Arte para la transformación social: Prácticas artísticas incluyentes, descentralizadas y al servicio de la comunidad</t>
      </is>
    </nc>
  </rcc>
  <rcc rId="4167" sId="8">
    <nc r="D27" t="inlineStr">
      <is>
        <t xml:space="preserve">Desarrollar 1 acciòn de reconocimiento, visibilización y fortalecimiento de las prácticas artísticas de las mujeres diversas en el marco del Convenio Interadministrativo 356 de 2017 con la SDM.  </t>
      </is>
    </nc>
  </rcc>
  <rcc rId="4168" sId="8">
    <nc r="E27">
      <v>1</v>
    </nc>
  </rcc>
  <rcc rId="4169" sId="8">
    <nc r="F27" t="inlineStr">
      <is>
        <t xml:space="preserve">Realizar por lo menos una (1)  acción de reconocimiento, visibilización y fortalecimiento de las prácticas artísticas de las mujeres diversas en el marco del Convenio Interadministrativo 356 de 2017 con la SDM.  </t>
      </is>
    </nc>
  </rcc>
  <rcc rId="4170" sId="8">
    <nc r="G27" t="inlineStr">
      <is>
        <t xml:space="preserve">Se realizó articulación con otras entidades como la emisoda Laud Stéreo para la promoción y la reflexión  sobre los derechos de las Mujeres Trans. 
</t>
      </is>
    </nc>
  </rcc>
  <rcc rId="4171" sId="8">
    <nc r="H27">
      <v>1</v>
    </nc>
  </rcc>
  <rcc rId="4172" sId="8">
    <nc r="I27">
      <v>1</v>
    </nc>
  </rcc>
  <rcc rId="4173" sId="8" numFmtId="11">
    <nc r="K27">
      <v>0</v>
    </nc>
  </rcc>
  <rcc rId="4174" sId="8" numFmtId="13">
    <nc r="L27">
      <v>1</v>
    </nc>
  </rcc>
  <rcc rId="4175" sId="8" numFmtId="13">
    <nc r="M27">
      <v>0</v>
    </nc>
  </rcc>
  <rcc rId="4176" sId="8" numFmtId="13">
    <nc r="N27">
      <v>0</v>
    </nc>
  </rcc>
  <rcc rId="4177" sId="8" numFmtId="13">
    <nc r="O27">
      <v>0</v>
    </nc>
  </rcc>
  <rcc rId="4178" sId="8">
    <nc r="P27" t="inlineStr">
      <is>
        <t>Cultura, Recreación y Deporte</t>
      </is>
    </nc>
  </rcc>
  <rcc rId="4179" sId="8">
    <nc r="Q27" t="inlineStr">
      <is>
        <t>Instituto Distrital de las Artes - Idartes</t>
      </is>
    </nc>
  </rcc>
  <rcc rId="4180" sId="8">
    <nc r="R27" t="inlineStr">
      <is>
        <t>Subdirección de las Artes</t>
      </is>
    </nc>
  </rcc>
  <rcc rId="4181" sId="8">
    <nc r="S27" t="inlineStr">
      <is>
        <t>Jaime Cerón</t>
      </is>
    </nc>
  </rcc>
  <rcc rId="4182" sId="8" numFmtId="13">
    <nc r="T27">
      <v>1</v>
    </nc>
  </rcc>
  <rcc rId="4183" sId="8" numFmtId="14">
    <nc r="U27">
      <v>1</v>
    </nc>
  </rcc>
  <rcc rId="4184" sId="8">
    <nc r="V27">
      <f>+IF(AND(L27&lt;&gt;"",U27&lt;L27,M27="",N27="",O27=""),"Alerta de Ejecución",IF(AND(L27&lt;&gt;"",M27&lt;&gt;"",U27&lt;M27,N27="",O27=""),"Alerta de Ejecución",IF(AND(L27&lt;&gt;"",M27&lt;&gt;"",N27&lt;&gt;"",U27&lt;N27,O27=""),"Alerta de Ejecución",IF(AND(L27&lt;&gt;"",M27&lt;&gt;"",N27&lt;&gt;"",O27&lt;&gt;"",U27&lt;O27),"Alerta de Ejecución","En Tiempo"))))</f>
    </nc>
  </rcc>
  <rcc rId="4185" sId="8">
    <nc r="W27" t="inlineStr">
      <is>
        <t>Se realizó articulación con otras entidades como la emisoda Laud Stéreo para la promoción y la reflexión  sobre los derechos de las Mujeres Trans.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rcc>
  <rcc rId="4186" sId="8">
    <nc r="A28" t="inlineStr">
      <is>
        <t xml:space="preserve">7.1.Impulsar la creación, circulación, apropiación, formación e investigación artística, cultural y patrimonial de acuerdo con las necesidades, intereses y demandas de las mujeres desde su diversidad.
</t>
      </is>
    </nc>
  </rcc>
  <rcc rId="4187" sId="8">
    <nc r="B28" t="inlineStr">
      <is>
        <t xml:space="preserve">7.1.5 Difusión y promoción de la producción artística, cultural, deportiva, recreativa y de aporte al patrimonio y la investigación de las mujeres, en los distintos canales de comunicación del Distrito Capital. </t>
      </is>
    </nc>
  </rcc>
  <rcc rId="4188" sId="8">
    <nc r="C28" t="inlineStr">
      <is>
        <t>1017 - Arte para la transformación social: Prácticas artísticas incluyentes, descentralizadas y al servicio de la comunidad</t>
      </is>
    </nc>
  </rcc>
  <rcc rId="4189" sId="8">
    <nc r="D28" t="inlineStr">
      <is>
        <t>Realizar por lo menos (1) encuentro de cierre y circulación de los laboratorios realizados con mujeres con discapacidad y mujeres cuidadoras que propicie el dialogo de experiencias, en el marco del contrato No. 1690 de 2018.</t>
      </is>
    </nc>
  </rcc>
  <rcc rId="4190" sId="8">
    <nc r="E28">
      <v>1</v>
    </nc>
  </rcc>
  <rcc rId="4191" sId="8">
    <nc r="F28" t="inlineStr">
      <is>
        <t>Realización de por lo menos (1) un encuentro  de cierre y circulación de los laboratorios realizados con mujeres con discapacidad y mujeres cuidadoras que propicie el dialogo de experiencias, en el marco del contrato No. 1690 de 2018</t>
      </is>
    </nc>
  </rcc>
  <rcc rId="4192" sId="8">
    <nc r="G28" t="inlineStr">
      <is>
        <t>Se realizó un encuentro de cierre y circulación de los laboratorios realizados  con mujeres con discapacidad y mujeres cuidadoras en el marco del contrato No. 1690 de 2018.</t>
      </is>
    </nc>
  </rcc>
  <rcc rId="4193" sId="8">
    <nc r="H28">
      <v>1</v>
    </nc>
  </rcc>
  <rcc rId="4194" sId="8">
    <nc r="I28">
      <v>30</v>
    </nc>
  </rcc>
  <rcc rId="4195" sId="8">
    <nc r="K28">
      <f>43600000/3</f>
    </nc>
  </rcc>
  <rcc rId="4196" sId="8" numFmtId="13">
    <nc r="L28">
      <v>0</v>
    </nc>
  </rcc>
  <rcc rId="4197" sId="8" numFmtId="13">
    <nc r="M28">
      <v>0</v>
    </nc>
  </rcc>
  <rcc rId="4198" sId="8" numFmtId="13">
    <nc r="N28">
      <v>0</v>
    </nc>
  </rcc>
  <rcc rId="4199" sId="8" numFmtId="13">
    <nc r="O28">
      <v>1</v>
    </nc>
  </rcc>
  <rcc rId="4200" sId="8">
    <nc r="P28" t="inlineStr">
      <is>
        <t>Cultura, Recreación y Deporte</t>
      </is>
    </nc>
  </rcc>
  <rcc rId="4201" sId="8">
    <nc r="Q28" t="inlineStr">
      <is>
        <t>Instituto Distrital de las Artes - Idartes</t>
      </is>
    </nc>
  </rcc>
  <rcc rId="4202" sId="8">
    <nc r="R28" t="inlineStr">
      <is>
        <t>Subdirección de las Artes</t>
      </is>
    </nc>
  </rcc>
  <rcc rId="4203" sId="8">
    <nc r="S28" t="inlineStr">
      <is>
        <t>Jaime Cerón</t>
      </is>
    </nc>
  </rcc>
  <rcc rId="4204" sId="8" numFmtId="13">
    <nc r="T28">
      <v>1</v>
    </nc>
  </rcc>
  <rcc rId="4205" sId="8" numFmtId="14">
    <nc r="U28">
      <v>1</v>
    </nc>
  </rcc>
  <rcc rId="4206" sId="8">
    <nc r="V28">
      <f>+IF(AND(L28&lt;&gt;"",U28&lt;L28,M28="",N28="",O28=""),"Alerta de Ejecución",IF(AND(L28&lt;&gt;"",M28&lt;&gt;"",U28&lt;M28,N28="",O28=""),"Alerta de Ejecución",IF(AND(L28&lt;&gt;"",M28&lt;&gt;"",N28&lt;&gt;"",U28&lt;N28,O28=""),"Alerta de Ejecución",IF(AND(L28&lt;&gt;"",M28&lt;&gt;"",N28&lt;&gt;"",O28&lt;&gt;"",U28&lt;O28),"Alerta de Ejecución","En Tiempo"))))</f>
    </nc>
  </rcc>
  <rcc rId="4207" sId="8">
    <nc r="W28" t="inlineStr">
      <is>
        <t>Se realizó encuentro de cierre y circulación de las experiencias resultantes de los laboratorios con mujeres con discapacidad y mujeres que cumplen el rol de cuidadoras.</t>
      </is>
    </nc>
  </rcc>
  <rcc rId="4208" sId="8">
    <nc r="A29" t="inlineStr">
      <is>
        <t xml:space="preserve">7.1.Impulsar la creación, circulación, apropiación, formación e investigación artística, cultural y patrimonial de acuerdo con las necesidades, intereses y demandas de las mujeres desde su diversidad.
</t>
      </is>
    </nc>
  </rcc>
  <rcc rId="4209" sId="8">
    <nc r="B29" t="inlineStr">
      <is>
        <t>7.1.6 Conmemoración anual de las fechas emblemáticas relacionadas con los derechos de las mujeres,  que contribuyan al reconocimiento de su diversidad y a los aportes que realizan en la construcción de ciudad rural y urbana, así como visibilización y posicionamiento de las demandas y aportes de las mujeres en fechas significativas alusivas a sus identidades y pertenencias étnico culturales, en caso de que no existan fechas conmemorativas específicas.</t>
      </is>
    </nc>
  </rcc>
  <rcc rId="4210" sId="8">
    <nc r="C29" t="inlineStr">
      <is>
        <t>1017 - Arte para la transformación social: Prácticas artísticas incluyentes, descentralizadas y al servicio de la comunidad</t>
      </is>
    </nc>
  </rcc>
  <rcc rId="4211" sId="8">
    <nc r="D29" t="inlineStr">
      <is>
        <t>Realizar el ciclo de cine Mujeres en foco.</t>
      </is>
    </nc>
  </rcc>
  <rcc rId="4212" sId="8">
    <nc r="E29">
      <v>1</v>
    </nc>
  </rcc>
  <rcc rId="4213" sId="8">
    <nc r="F29" t="inlineStr">
      <is>
        <t>Realizar por lo menos un (1) ciclo de cine en conmemoración al Día internacional de la mujer.</t>
      </is>
    </nc>
  </rcc>
  <rcc rId="4214" sId="8">
    <nc r="G29" t="inlineStr">
      <is>
        <t>Como antesala al Día Internacional de la mujer, la Cinemateca Distrital reúne cinco películas de gran reconocimiento que se estrenan por primera vez en la Cinemateca Distrital y cuyos personajes representan la resistencia femenina. Cada una de las historias de estas obras audiovisuales reflexionan sobre el rol de la mujer, sus luchas  y reivindicaciones tanto personales como políticas.</t>
      </is>
    </nc>
  </rcc>
  <rcc rId="4215" sId="8">
    <nc r="H29">
      <v>1</v>
    </nc>
  </rcc>
  <rcc rId="4216" sId="8">
    <nc r="I29">
      <v>425</v>
    </nc>
  </rcc>
  <rcc rId="4217" sId="8">
    <nc r="J29">
      <v>202</v>
    </nc>
  </rcc>
  <rcc rId="4218" sId="8" numFmtId="11">
    <nc r="K29">
      <v>0</v>
    </nc>
  </rcc>
  <rcc rId="4219" sId="8" numFmtId="13">
    <nc r="L29">
      <v>1</v>
    </nc>
  </rcc>
  <rcc rId="4220" sId="8" numFmtId="13">
    <nc r="M29">
      <v>0</v>
    </nc>
  </rcc>
  <rcc rId="4221" sId="8" numFmtId="13">
    <nc r="N29">
      <v>0</v>
    </nc>
  </rcc>
  <rcc rId="4222" sId="8" numFmtId="13">
    <nc r="O29">
      <v>0</v>
    </nc>
  </rcc>
  <rcc rId="4223" sId="8">
    <nc r="P29" t="inlineStr">
      <is>
        <t>Cultura, Recreación y Deporte</t>
      </is>
    </nc>
  </rcc>
  <rcc rId="4224" sId="8">
    <nc r="Q29" t="inlineStr">
      <is>
        <t>Instituto Distrital de las Artes - Idartes</t>
      </is>
    </nc>
  </rcc>
  <rcc rId="4225" sId="8">
    <nc r="R29" t="inlineStr">
      <is>
        <t>Subdirección de las Artes:  Gerencia de Artes audiovisuales - Cinemateca Distrital</t>
      </is>
    </nc>
  </rcc>
  <rcc rId="4226" sId="8">
    <nc r="S29" t="inlineStr">
      <is>
        <t>Paula Villegas</t>
      </is>
    </nc>
  </rcc>
  <rcc rId="4227" sId="8" numFmtId="13">
    <nc r="T29">
      <v>1</v>
    </nc>
  </rcc>
  <rcc rId="4228" sId="8" numFmtId="14">
    <nc r="U29">
      <v>1</v>
    </nc>
  </rcc>
  <rcc rId="4229" sId="8">
    <nc r="V29">
      <f>+IF(AND(L29&lt;&gt;"",U29&lt;L29,M29="",N29="",O29=""),"Alerta de Ejecución",IF(AND(L29&lt;&gt;"",M29&lt;&gt;"",U29&lt;M29,N29="",O29=""),"Alerta de Ejecución",IF(AND(L29&lt;&gt;"",M29&lt;&gt;"",N29&lt;&gt;"",U29&lt;N29,O29=""),"Alerta de Ejecución",IF(AND(L29&lt;&gt;"",M29&lt;&gt;"",N29&lt;&gt;"",O29&lt;&gt;"",U29&lt;O29),"Alerta de Ejecución","En Tiempo"))))</f>
    </nc>
  </rcc>
  <rcc rId="4230" sId="8">
    <nc r="W29" t="inlineStr">
      <is>
        <t xml:space="preserve">Como antesala al Día Internacional de la mujer, la Cinemateca Distrital reunió cinco películas de gran reconocimiento que se estrenaron por primera vez en la Cinemateca Distrital y cuyos personajes representan la resistencia femenina. Cada una de las historias de estas obras audiovisuales reflexionan sobre el rol de la mujer, sus luchas  y  reivindicaciones tanto personales como políticas.
</t>
      </is>
    </nc>
  </rcc>
  <rcc rId="4231" sId="8">
    <nc r="A30" t="inlineStr">
      <is>
        <t xml:space="preserve">7.1.Impulsar la creación, circulación, apropiación, formación e investigación artística, cultural y patrimonial de acuerdo con las necesidades, intereses y demandas de las mujeres desde su diversidad.
</t>
      </is>
    </nc>
  </rcc>
  <rcc rId="4232" sId="8">
    <nc r="B30"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nc>
  </rcc>
  <rcc rId="4233" sId="8">
    <nc r="C30" t="inlineStr">
      <is>
        <t>1017 - Arte para la transformación social: Prácticas artísticas incluyentes, descentralizadas y al servicio de la comunidad</t>
      </is>
    </nc>
  </rcc>
  <rcc rId="4234" sId="8">
    <nc r="D30" t="inlineStr">
      <is>
        <t xml:space="preserve">Desarrollar 1 acciòn de reconocimiento, visibilización y fortalecimiento de las prácticas artísticas de las mujeres diversas en el marco del Convenio Interadministrativo 356 de 2017 con la SDM.  </t>
      </is>
    </nc>
  </rcc>
  <rcc rId="4235" sId="8">
    <nc r="E30">
      <v>1</v>
    </nc>
  </rcc>
  <rcc rId="4236" sId="8">
    <nc r="F30" t="inlineStr">
      <is>
        <t xml:space="preserve">Realizar por lo menos una  acciòn de reconocimiento, visibilización y fortalecimiento de las prácticas artísticas de las mujeres diversas en el marco del Convenio Interadministrativo 356 de 2017 con la SDM.  </t>
      </is>
    </nc>
  </rcc>
  <rcc rId="4237" sId="8">
    <nc r="G30" t="inlineStr">
      <is>
        <t xml:space="preserve">En el marco del convenio interadministrativo  No. 356 de 2017 se realizó la muestra transdelirante de Mujeres T. en que el Idartes aportó  28 módulos, el lugar, la logistica  y el evento de apertura  para que la exposición tuviera lugar; reconociendo, visibilizando y fortaleciendo las practicas artisticas  de las Mujeres Trans participantes en el proceso de formación artistica en fotografia. 
</t>
      </is>
    </nc>
  </rcc>
  <rcc rId="4238" sId="8">
    <nc r="H30">
      <v>1</v>
    </nc>
  </rcc>
  <rcc rId="4239" sId="8">
    <nc r="I30" t="inlineStr">
      <is>
        <t>Participantes en los talleres y público en general</t>
      </is>
    </nc>
  </rcc>
  <rcc rId="4240" sId="8" numFmtId="11">
    <nc r="K30">
      <v>0</v>
    </nc>
  </rcc>
  <rcc rId="4241" sId="8" numFmtId="13">
    <nc r="L30">
      <v>1</v>
    </nc>
  </rcc>
  <rcc rId="4242" sId="8" numFmtId="13">
    <nc r="M30">
      <v>0</v>
    </nc>
  </rcc>
  <rcc rId="4243" sId="8" numFmtId="13">
    <nc r="N30">
      <v>0</v>
    </nc>
  </rcc>
  <rcc rId="4244" sId="8" numFmtId="13">
    <nc r="O30">
      <v>0</v>
    </nc>
  </rcc>
  <rcc rId="4245" sId="8">
    <nc r="P30" t="inlineStr">
      <is>
        <t>Cultura, Recreación y Deporte</t>
      </is>
    </nc>
  </rcc>
  <rcc rId="4246" sId="8">
    <nc r="Q30" t="inlineStr">
      <is>
        <t>Instituto Distrital de las Artes - Idartes</t>
      </is>
    </nc>
  </rcc>
  <rcc rId="4247" sId="8">
    <nc r="R30" t="inlineStr">
      <is>
        <t>Subdirección de las Artes</t>
      </is>
    </nc>
  </rcc>
  <rcc rId="4248" sId="8">
    <nc r="S30" t="inlineStr">
      <is>
        <t>Jaime Cerón</t>
      </is>
    </nc>
  </rcc>
  <rcc rId="4249" sId="8" numFmtId="13">
    <nc r="T30">
      <v>1</v>
    </nc>
  </rcc>
  <rcc rId="4250" sId="8" numFmtId="14">
    <nc r="U30">
      <v>1</v>
    </nc>
  </rcc>
  <rcc rId="4251" sId="8">
    <nc r="V30">
      <f>+IF(AND(L30&lt;&gt;"",U30&lt;L30,M30="",N30="",O30=""),"Alerta de Ejecución",IF(AND(L30&lt;&gt;"",M30&lt;&gt;"",U30&lt;M30,N30="",O30=""),"Alerta de Ejecución",IF(AND(L30&lt;&gt;"",M30&lt;&gt;"",N30&lt;&gt;"",U30&lt;N30,O30=""),"Alerta de Ejecución",IF(AND(L30&lt;&gt;"",M30&lt;&gt;"",N30&lt;&gt;"",O30&lt;&gt;"",U30&lt;O30),"Alerta de Ejecución","En Tiempo"))))</f>
    </nc>
  </rcc>
  <rcc rId="4252" sId="8">
    <nc r="W30" t="inlineStr">
      <is>
        <t>Se realizó la muestra transdelirante de Mujeres T, en que el Idartes aportó  28 módulos, el lugar, la logistica  y el evento de apertura  para que la exposición tuviera lugar; reconociendo, visibilizando y fortaleciendo las practicas artisticas  de las Mujeres Trans participantes en el proceso de formación artistica en fotografia.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rcc>
  <rcc rId="4253" sId="8">
    <nc r="A31" t="inlineStr">
      <is>
        <t xml:space="preserve">7.1.Impulsar la creación, circulación, apropiación, formación e investigación artística, cultural y patrimonial de acuerdo con las necesidades, intereses y demandas de las mujeres desde su diversidad.
</t>
      </is>
    </nc>
  </rcc>
  <rcc rId="4254" sId="8">
    <nc r="B31"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nc>
  </rcc>
  <rcc rId="4255" sId="8">
    <nc r="C31" t="inlineStr">
      <is>
        <t>1017 - Arte para la transformación social: Prácticas artísticas incluyentes, descentralizadas y al servicio de la comunidad</t>
      </is>
    </nc>
  </rcc>
  <rcc rId="4256" sId="8">
    <nc r="D31" t="inlineStr">
      <is>
        <t xml:space="preserve">Realizar por lo menos 1(un) laboratorio de formación artística dirigido a las Mujeres en su diversidad en el marco del proyecto Habitar mi cuerpo. </t>
      </is>
    </nc>
  </rcc>
  <rcc rId="4257" sId="8">
    <nc r="E31">
      <v>1</v>
    </nc>
  </rcc>
  <rcc rId="4258" sId="8">
    <nc r="F31" t="inlineStr">
      <is>
        <t xml:space="preserve">Realizar por lo menos 1(un) laboratorio en Danza en el marco del proyecto Habitar mi cuerpo dirigido a mujeres y transversalizado con el tema de ginecología alternativa. </t>
      </is>
    </nc>
  </rcc>
  <rcc rId="4259" sId="8">
    <nc r="G31" t="inlineStr">
      <is>
        <t xml:space="preserve">Realización de un taller con varias sesiones en el marco del proyecto Habitar mi cuerpo dirigido a mujeres y transversalizado con el tema de ginecología alternativa. </t>
      </is>
    </nc>
  </rcc>
  <rcc rId="4260" sId="8">
    <nc r="H31">
      <v>1</v>
    </nc>
  </rcc>
  <rcc rId="4261" sId="8">
    <nc r="I31">
      <v>15</v>
    </nc>
  </rcc>
  <rcc rId="4262" sId="8" numFmtId="11">
    <nc r="K31">
      <v>0</v>
    </nc>
  </rcc>
  <rcc rId="4263" sId="8" numFmtId="13">
    <nc r="L31">
      <v>0</v>
    </nc>
  </rcc>
  <rcc rId="4264" sId="8" numFmtId="13">
    <nc r="M31">
      <v>1</v>
    </nc>
  </rcc>
  <rcc rId="4265" sId="8" numFmtId="13">
    <nc r="N31">
      <v>0</v>
    </nc>
  </rcc>
  <rcc rId="4266" sId="8" numFmtId="13">
    <nc r="O31">
      <v>0</v>
    </nc>
  </rcc>
  <rcc rId="4267" sId="8">
    <nc r="P31" t="inlineStr">
      <is>
        <t>Cultura, Recreación y Deporte</t>
      </is>
    </nc>
  </rcc>
  <rcc rId="4268" sId="8">
    <nc r="Q31" t="inlineStr">
      <is>
        <t>Instituto Distrital de las Artes - Idartes</t>
      </is>
    </nc>
  </rcc>
  <rcc rId="4269" sId="8">
    <nc r="R31" t="inlineStr">
      <is>
        <t>Subdirección de las Artes</t>
      </is>
    </nc>
  </rcc>
  <rcc rId="4270" sId="8">
    <nc r="S31" t="inlineStr">
      <is>
        <t>Natalia Orozco</t>
      </is>
    </nc>
  </rcc>
  <rcc rId="4271" sId="8" numFmtId="13">
    <nc r="T31">
      <v>1</v>
    </nc>
  </rcc>
  <rcc rId="4272" sId="8" numFmtId="14">
    <nc r="U31">
      <v>1</v>
    </nc>
  </rcc>
  <rcc rId="4273" sId="8">
    <nc r="V31">
      <f>+IF(AND(L31&lt;&gt;"",U31&lt;L31,M31="",N31="",O31=""),"Alerta de Ejecución",IF(AND(L31&lt;&gt;"",M31&lt;&gt;"",U31&lt;M31,N31="",O31=""),"Alerta de Ejecución",IF(AND(L31&lt;&gt;"",M31&lt;&gt;"",N31&lt;&gt;"",U31&lt;N31,O31=""),"Alerta de Ejecución",IF(AND(L31&lt;&gt;"",M31&lt;&gt;"",N31&lt;&gt;"",O31&lt;&gt;"",U31&lt;O31),"Alerta de Ejecución","En Tiempo"))))</f>
    </nc>
  </rcc>
  <rcc rId="4274" sId="8">
    <nc r="W31" t="inlineStr">
      <is>
        <t xml:space="preserve">Taller liderado por la Gerencia de Danza en el marco de la Estrategia Habitar mi cuerpo transversalizado con enfoque diferencial y de género en el que además se abordan temáticas de ginecología alternativa, dirigido a las Mujeres en su diversidad. </t>
      </is>
    </nc>
  </rcc>
  <rcc rId="4275" sId="8">
    <nc r="A32" t="inlineStr">
      <is>
        <t xml:space="preserve">7.1.Impulsar la creación, circulación, apropiación, formación e investigación artística, cultural y patrimonial de acuerdo con las necesidades, intereses y demandas de las mujeres desde su diversidad.
</t>
      </is>
    </nc>
  </rcc>
  <rcc rId="4276" sId="8">
    <nc r="B32"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nc>
  </rcc>
  <rcc rId="4277" sId="8">
    <nc r="C32" t="inlineStr">
      <is>
        <t>1017 - Arte para la transformación social: Prácticas artísticas incluyentes, descentralizadas y al servicio de la comunidad</t>
      </is>
    </nc>
  </rcc>
  <rcc rId="4278" sId="8">
    <nc r="D32" t="inlineStr">
      <is>
        <t>Realizar por lo menos 1(un) laboratorio de formación artística dirigido a las Mujeres en su diversidad.</t>
      </is>
    </nc>
  </rcc>
  <rcc rId="4279" sId="8">
    <nc r="E32">
      <v>1</v>
    </nc>
  </rcc>
  <rcc rId="4280" sId="8">
    <nc r="F32" t="inlineStr">
      <is>
        <t>Realizar laboratorios de formación artística transversalizados con el enfoque diferencial y de género que estén dirigidos a las Mujeres en su diversidad.</t>
      </is>
    </nc>
  </rcc>
  <rcc rId="4281" sId="8">
    <nc r="G32" t="inlineStr">
      <is>
        <t>Realización de 3 laboratorios en las localidades de Ciudad Bolivar, Usme y Suba en Danza y Artes plásticas.</t>
      </is>
    </nc>
  </rcc>
  <rcc rId="4282" sId="8">
    <nc r="H32">
      <v>1</v>
    </nc>
  </rcc>
  <rcc rId="4283" sId="8">
    <nc r="I32">
      <v>53</v>
    </nc>
  </rcc>
  <rcc rId="4284" sId="8" numFmtId="11">
    <nc r="K32">
      <v>0</v>
    </nc>
  </rcc>
  <rcc rId="4285" sId="8" numFmtId="13">
    <nc r="L32">
      <v>0</v>
    </nc>
  </rcc>
  <rcc rId="4286" sId="8" numFmtId="13">
    <nc r="M32">
      <v>1</v>
    </nc>
  </rcc>
  <rcc rId="4287" sId="8" numFmtId="13">
    <nc r="N32">
      <v>0</v>
    </nc>
  </rcc>
  <rcc rId="4288" sId="8" numFmtId="13">
    <nc r="O32">
      <v>0</v>
    </nc>
  </rcc>
  <rcc rId="4289" sId="8">
    <nc r="P32" t="inlineStr">
      <is>
        <t>Cultura, Recreación y Deporte</t>
      </is>
    </nc>
  </rcc>
  <rcc rId="4290" sId="8">
    <nc r="Q32" t="inlineStr">
      <is>
        <t>Instituto Distrital de las Artes - Idartes</t>
      </is>
    </nc>
  </rcc>
  <rcc rId="4291" sId="8">
    <nc r="R32" t="inlineStr">
      <is>
        <t>Subdirección de formación</t>
      </is>
    </nc>
  </rcc>
  <rcc rId="4292" sId="8">
    <nc r="S32" t="inlineStr">
      <is>
        <t>Catalina Orozco</t>
      </is>
    </nc>
  </rcc>
  <rcc rId="4293" sId="8" numFmtId="13">
    <nc r="T32">
      <v>1</v>
    </nc>
  </rcc>
  <rcc rId="4294" sId="8" numFmtId="14">
    <nc r="U32">
      <v>1</v>
    </nc>
  </rcc>
  <rcc rId="4295" sId="8">
    <nc r="V32">
      <f>+IF(AND(L32&lt;&gt;"",U32&lt;L32,M32="",N32="",O32=""),"Alerta de Ejecución",IF(AND(L32&lt;&gt;"",M32&lt;&gt;"",U32&lt;M32,N32="",O32=""),"Alerta de Ejecución",IF(AND(L32&lt;&gt;"",M32&lt;&gt;"",N32&lt;&gt;"",U32&lt;N32,O32=""),"Alerta de Ejecución",IF(AND(L32&lt;&gt;"",M32&lt;&gt;"",N32&lt;&gt;"",O32&lt;&gt;"",U32&lt;O32),"Alerta de Ejecución","En Tiempo"))))</f>
    </nc>
  </rcc>
  <rcc rId="4296" sId="8">
    <nc r="W32" t="inlineStr">
      <is>
        <t>Laboratorios de formación artística liderados por la Subdirecciòn de formación. En articulación con la Casa Refugio Maria Cano, los CREA</t>
      </is>
    </nc>
  </rcc>
  <rcc rId="4297" sId="8" odxf="1" dxf="1">
    <nc r="A38" t="inlineStr">
      <is>
        <t xml:space="preserve">7.1.Impulsar la creación, circulación, apropiación, formación e investigación artística, cultural y patrimonial de acuerdo con las necesidades, intereses y demandas de las mujeres desde su diversidad.
</t>
      </is>
    </nc>
    <odxf>
      <font>
        <b val="0"/>
      </font>
      <fill>
        <patternFill patternType="none">
          <bgColor indexed="65"/>
        </patternFill>
      </fill>
      <alignment horizontal="general" vertical="bottom" wrapText="0" readingOrder="0"/>
      <border outline="0">
        <left/>
        <right/>
        <top/>
        <bottom/>
      </border>
      <protection locked="0"/>
    </odxf>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4298" sId="8" odxf="1" dxf="1">
    <nc r="B38" t="inlineStr">
      <is>
        <t xml:space="preserve">7.1.8 Fomentar la participación de las mujeres en torno a actividades artísticas y culturales como creadoras de espacios reflexivos y creativos para enfrentar las violencias físicas, psicológicas, económicas, sexuales  simbólicas. </t>
      </is>
    </nc>
    <odxf>
      <font>
        <b val="0"/>
      </font>
      <fill>
        <patternFill patternType="none">
          <bgColor indexed="65"/>
        </patternFill>
      </fill>
      <alignment horizontal="general" vertical="bottom" wrapText="0" readingOrder="0"/>
      <border outline="0">
        <left/>
        <right/>
        <top/>
        <bottom/>
      </border>
      <protection locked="0"/>
    </odxf>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4299" sId="8" odxf="1" dxf="1">
    <nc r="C38" t="inlineStr">
      <is>
        <t>1017 - Arte para la transformación social: Prácticas artísticas incluyentes, descentralizadas y al servicio de la comunidad</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300" sId="8" odxf="1" dxf="1">
    <nc r="D38" t="inlineStr">
      <is>
        <t xml:space="preserve">Desarrollar 1 acciòn de reconocimiento, visibilización y fortalecimiento de las prácticas artísticas de las mujeres diversas en el marco del Convenio Interadministrativo 356 de 2017 con la SDM.  </t>
      </is>
    </nc>
    <odxf>
      <font/>
      <alignment horizontal="general" vertical="bottom" wrapText="0" readingOrder="0"/>
      <border outline="0">
        <left/>
        <right/>
        <top/>
        <bottom/>
      </border>
      <protection locked="0"/>
    </odxf>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4301" sId="8" odxf="1" dxf="1">
    <nc r="E38">
      <v>1</v>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302" sId="8" odxf="1" dxf="1">
    <nc r="F38" t="inlineStr">
      <is>
        <t xml:space="preserve">Realizar por lo menos una acciòn de reconocimiento, visibilización y fortalecimiento de las prácticas artísticas de las mujeres diversas en el marco del Convenio Interadministrativo 356 de 2017 con la SDM.  </t>
      </is>
    </nc>
    <odxf>
      <font/>
      <alignment horizontal="general" vertical="bottom" wrapText="0" readingOrder="0"/>
      <border outline="0">
        <left/>
        <right/>
        <top/>
        <bottom/>
      </border>
      <protection locked="0"/>
    </odxf>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4303" sId="8" odxf="1" dxf="1">
    <nc r="G38" t="inlineStr">
      <is>
        <t>Se realizó evento de cierre del convenio No. 356 de 2017 en el jardín botánico, propiciando el encuentro de los sectores de Mujeres participantes en los procesos artisticos para el intercambio de saberes, aprendizajes y experiencias.</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304" sId="8" odxf="1" dxf="1">
    <nc r="H38">
      <v>1</v>
    </nc>
    <odxf>
      <font/>
      <alignment horizontal="general" vertical="bottom" readingOrder="0"/>
      <border outline="0">
        <left/>
        <right/>
        <top/>
        <bottom/>
      </border>
    </odxf>
    <ndxf>
      <font>
        <color auto="1"/>
      </font>
      <alignment horizontal="left" vertical="top" readingOrder="0"/>
      <border outline="0">
        <left style="thin">
          <color indexed="64"/>
        </left>
        <right style="thin">
          <color indexed="64"/>
        </right>
        <top style="thin">
          <color indexed="64"/>
        </top>
        <bottom style="thin">
          <color indexed="64"/>
        </bottom>
      </border>
    </ndxf>
  </rcc>
  <rcc rId="4305" sId="8" odxf="1" dxf="1">
    <nc r="I38" t="inlineStr">
      <is>
        <t>N/A</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38"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4306" sId="8" odxf="1" dxf="1" numFmtId="11">
    <nc r="K38">
      <v>0</v>
    </nc>
    <odxf>
      <font/>
      <numFmt numFmtId="0" formatCode="General"/>
      <fill>
        <patternFill patternType="none">
          <bgColor indexed="65"/>
        </patternFill>
      </fill>
      <alignment horizontal="general" vertical="bottom" wrapText="0" readingOrder="0"/>
      <border outline="0">
        <left/>
        <right/>
        <top/>
        <bottom/>
      </border>
    </odxf>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4307" sId="8" odxf="1" dxf="1" numFmtId="13">
    <nc r="L38">
      <v>1</v>
    </nc>
    <odxf>
      <font/>
      <numFmt numFmtId="0" formatCode="General"/>
      <alignment horizontal="general" vertical="bottom" readingOrder="0"/>
      <border outline="0">
        <left/>
        <right/>
        <top/>
        <bottom/>
      </border>
    </odxf>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4308" sId="8" odxf="1" dxf="1" numFmtId="13">
    <nc r="M38">
      <v>0</v>
    </nc>
    <odxf>
      <font/>
      <numFmt numFmtId="0" formatCode="General"/>
      <alignment horizontal="general" vertical="bottom" readingOrder="0"/>
      <border outline="0">
        <left/>
        <right/>
        <top/>
        <bottom/>
      </border>
    </odxf>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4309" sId="8" odxf="1" dxf="1" numFmtId="13">
    <nc r="N38">
      <v>0</v>
    </nc>
    <odxf>
      <font/>
      <numFmt numFmtId="0" formatCode="General"/>
      <alignment horizontal="general" vertical="bottom" readingOrder="0"/>
      <border outline="0">
        <left/>
        <right/>
        <top/>
        <bottom/>
      </border>
    </odxf>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4310" sId="8" odxf="1" dxf="1" numFmtId="13">
    <nc r="O38">
      <v>0</v>
    </nc>
    <odxf>
      <font/>
      <numFmt numFmtId="0" formatCode="General"/>
      <alignment horizontal="general" vertical="bottom" readingOrder="0"/>
      <border outline="0">
        <left/>
        <right/>
        <top/>
        <bottom/>
      </border>
    </odxf>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4311" sId="8" odxf="1" dxf="1">
    <nc r="P38" t="inlineStr">
      <is>
        <t>Cultura, Recreación y Deporte</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312" sId="8" odxf="1" dxf="1">
    <nc r="Q38" t="inlineStr">
      <is>
        <t>Instituto Distrital de las Artes - Idartes</t>
      </is>
    </nc>
    <odxf>
      <font>
        <b val="0"/>
      </font>
      <alignment horizontal="general" vertical="bottom" wrapText="0" readingOrder="0"/>
      <border outline="0">
        <left/>
        <right/>
        <top/>
        <bottom/>
      </border>
    </odxf>
    <ndxf>
      <font>
        <b/>
      </font>
      <alignment horizontal="left" vertical="top" wrapText="1" readingOrder="0"/>
      <border outline="0">
        <left style="thin">
          <color indexed="64"/>
        </left>
        <right style="thin">
          <color indexed="64"/>
        </right>
        <top style="thin">
          <color indexed="64"/>
        </top>
        <bottom style="thin">
          <color indexed="64"/>
        </bottom>
      </border>
    </ndxf>
  </rcc>
  <rcc rId="4313" sId="8" odxf="1" dxf="1">
    <nc r="R38" t="inlineStr">
      <is>
        <t>Subdirección de las Artes</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314" sId="8" odxf="1" dxf="1">
    <nc r="S38" t="inlineStr">
      <is>
        <t>Jaime Cerón</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315" sId="8" odxf="1" dxf="1" numFmtId="13">
    <nc r="T38">
      <v>1</v>
    </nc>
    <odxf>
      <font/>
      <numFmt numFmtId="0" formatCode="General"/>
      <alignment horizontal="general" vertical="bottom" readingOrder="0"/>
      <border outline="0">
        <left/>
        <right/>
        <top/>
        <bottom/>
      </border>
    </odxf>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4316" sId="8" odxf="1" dxf="1" numFmtId="14">
    <nc r="U38">
      <v>1</v>
    </nc>
    <odxf>
      <font>
        <b val="0"/>
      </font>
      <numFmt numFmtId="0" formatCode="General"/>
      <alignment horizontal="general" vertical="bottom" readingOrder="0"/>
      <border outline="0">
        <left/>
        <right/>
        <top/>
        <bottom/>
      </border>
      <protection locked="0" hidden="0"/>
    </odxf>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4317" sId="8" odxf="1" dxf="1">
    <nc r="V38">
      <f>+IF(AND(L38&lt;&gt;"",U38&lt;L38,M38="",N38="",O38=""),"Alerta de Ejecución",IF(AND(L38&lt;&gt;"",M38&lt;&gt;"",U38&lt;M38,N38="",O38=""),"Alerta de Ejecución",IF(AND(L38&lt;&gt;"",M38&lt;&gt;"",N38&lt;&gt;"",U38&lt;N38,O38=""),"Alerta de Ejecución",IF(AND(L38&lt;&gt;"",M38&lt;&gt;"",N38&lt;&gt;"",O38&lt;&gt;"",U38&lt;O38),"Alerta de Ejecución","En Tiempo"))))</f>
    </nc>
    <odxf>
      <font/>
      <alignment horizontal="general" vertical="bottom" readingOrder="0"/>
      <border outline="0">
        <left/>
        <right/>
        <top/>
        <bottom/>
      </border>
      <protection locked="0" hidden="0"/>
    </odxf>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4318" sId="8" odxf="1" dxf="1">
    <nc r="W38" t="inlineStr">
      <is>
        <t>Se realizó evento de cierre del convenio No. 356 de 2017 en el Jardín Botánico, propiciando el encuentro de los sectores de Mujeres participantes en los procesos artisticos para el intercambio de saberes, aprendizajes y experiencias.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rc rId="4319" sId="8" ref="A40:XFD40" action="deleteRow">
    <rfmt sheetId="8" xfDxf="1" sqref="A40:XFD40" start="0" length="0">
      <dxf>
        <font/>
        <protection locked="0"/>
      </dxf>
    </rfmt>
    <rcc rId="0" sId="8" dxf="1">
      <nc r="A40"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40" t="inlineStr">
        <is>
          <t xml:space="preserve">7.1.4 Implementación de estrategias que dignifiquen el oficio artístico de las mujeres y potencialicen sus apuestas organizativas en temas culturales y artísticos considerando sus diferencias y diversidades.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40"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40" t="inlineStr">
        <is>
          <t>Realizar por lo menos (1) encuentro que propicie el dialogo de experiencias corporales y representación artistica en el espacio público de las Mujeres reconocidas en su diversidad.</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40">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40" t="inlineStr">
        <is>
          <t>Realización de por lo menos (1) un encuentro que propicie el dialogo de experiencias corporales y representación artistica en el espacio público de las Mujeres reconocidas en su diversidad.</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40" t="inlineStr">
        <is>
          <t>IX Encuetro de investigaciones emergentes como espacio para la puesta en escena de la investigación Artes plásticas y visuales dirigido a población LGBTI y Mujeres reconocidas en su diversidad.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40">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40">
        <v>30</v>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40"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K40">
        <f>12114950/80*30</f>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4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4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4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40">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40"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4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40" t="inlineStr">
        <is>
          <t>Gerencia de Artes Plásticas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40" t="inlineStr">
        <is>
          <t>Catalina Rodriguez</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40">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40">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40">
        <f>+IF(AND(L40&lt;&gt;"",U40&lt;L40,M40="",N40="",O40=""),"Alerta de Ejecución",IF(AND(L40&lt;&gt;"",M40&lt;&gt;"",U40&lt;M40,N40="",O40=""),"Alerta de Ejecución",IF(AND(L40&lt;&gt;"",M40&lt;&gt;"",N40&lt;&gt;"",U40&lt;N40,O40=""),"Alerta de Ejecución",IF(AND(L40&lt;&gt;"",M40&lt;&gt;"",N40&lt;&gt;"",O40&lt;&gt;"",U40&lt;O40),"Alerta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40" t="inlineStr">
        <is>
          <t>Se realizó IX Encuentro de investigaciones emergentes: Un espacio para la puesta en escena de la investigación en artes plásticas y visuales dirigido a población LGBTI y Mujeres reconocidas en su diversidad. En su novena versión el EIE propone establecer un diálogo entre las experiencias corporales, su representación artística y el espacio público.</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4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40"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40"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rc>
  <rrc rId="4320" sId="8" ref="A40:XFD40" action="deleteRow">
    <rfmt sheetId="8" xfDxf="1" sqref="A40:XFD40" start="0" length="0">
      <dxf>
        <font/>
        <protection locked="0"/>
      </dxf>
    </rfmt>
    <rcc rId="0" sId="8" dxf="1">
      <nc r="A40"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40" t="inlineStr">
        <is>
          <t xml:space="preserve">7.1.4 Implementación de estrategias que dignifiquen el oficio artístico de las mujeres y potencialicen sus apuestas organizativas en temas culturales y artísticos considerando sus diferencias y diversidades.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40"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40" t="inlineStr">
        <is>
          <t xml:space="preserve">Realizar al menos un (1) proceso de convocatoria para visibilizar a mujeres artistas, liderezas que usen el arte como herramienta de transformación social por medio de una pieza audiovisual.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40">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40" t="inlineStr">
        <is>
          <t>Recepción de por lo menos una (1) propuesta de visibilización del trabajo de una mujer artista, lidereza que use el arte como herramienta de transformación social a traves de una pieza audiovisual.</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40" t="inlineStr">
        <is>
          <t>Se realizó un proceso de convocatoria a mujeres artistas, liderezas para visibilizar su trabajo a través del arte como herramienta de transformación social a través de una pieza audiovisual.</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40">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40">
        <v>15</v>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40"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K40">
        <f>43600000/3</f>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4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4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4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40">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40"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4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40"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40"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40">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40">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40" t="inlineStr">
        <is>
          <t>En Tiempo</t>
        </is>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40" t="inlineStr">
        <is>
          <t xml:space="preserve">Se realizó un proceso de convocatoria a mujeres artistas, lliderezas cuya herramienta de transformación social es el arte, para visibilizar su trabajo en una pieza audiovisual. </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4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40"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40"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rc>
  <rrc rId="4321" sId="8" ref="A40:XFD40" action="deleteRow">
    <rfmt sheetId="8" xfDxf="1" sqref="A40:XFD40" start="0" length="0">
      <dxf>
        <font/>
        <protection locked="0"/>
      </dxf>
    </rfmt>
    <rcc rId="0" sId="8" dxf="1">
      <nc r="A40"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40" t="inlineStr">
        <is>
          <t xml:space="preserve">7.1.4 Implementación de estrategias que dignifiquen el oficio artístico de las mujeres y potencialicen sus apuestas organizativas en temas culturales y artísticos considerando sus diferencias y diversidades.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40"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40" t="inlineStr">
        <is>
          <t xml:space="preserve">Realizar al menos una (1) pieza audiovisual que visibilice el trabajo de al menos una mujer artista, lidereza que use el arte como herramienta de transformación social.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40">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40" t="inlineStr">
        <is>
          <t>Realización de por lo menos una (1) pieza audiovisual para la visibilización del trabajo de una mujer artista, lidereza que use el arte como herramienta de transformación social a traves de una pieza audiovisual.</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40" t="inlineStr">
        <is>
          <t>Se realizaron cinco piezas audiovisuales que visibilizan el trabajo de cinco (5) mujeres artistas, liderezas que usan el arte como herramienta de transformación social a traves de cinco (5) piezas audiovisuaes.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40">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40">
        <v>5</v>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40"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K40">
        <f>43600000/3</f>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4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4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4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40">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40"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4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40"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40"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40">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40">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40" t="inlineStr">
        <is>
          <t>En Tiempo</t>
        </is>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40" t="inlineStr">
        <is>
          <t xml:space="preserve">Se realizaron cinco piezas audiovisuales que visibilizan el trabajo de cinco (5) mujeres artistas, liderezas que usan el arte como herramienta de transformación social. </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4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40"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40"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rc>
  <rrc rId="4322" sId="8" ref="A20:XFD20" action="deleteRow">
    <rfmt sheetId="8" xfDxf="1" sqref="A20:XFD20" start="0" length="0">
      <dxf>
        <font/>
        <protection locked="0"/>
      </dxf>
    </rfmt>
    <rcc rId="0" sId="8" dxf="1">
      <nc r="A20"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20" t="inlineStr">
        <is>
          <t xml:space="preserve">7.1.5 Difusión y promoción de la producción artística, cultural, deportiva, recreativa y de aporte al patrimonio y la investigación de las mujeres, en los distintos canales de comunicación del Distrito Capital.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20"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20" t="inlineStr">
        <is>
          <t xml:space="preserve">Desarrollar 1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20">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20" t="inlineStr">
        <is>
          <t xml:space="preserve">Realizar por lo menos una (1)  acción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20" t="inlineStr">
        <is>
          <t xml:space="preserve">Se realizó articulación con otras entidades como la emisoda Laud Stéreo para la promoción y la reflexión  sobre los derechos de las Mujeres Trans. 
</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20">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20">
        <v>1</v>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20"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umFmtId="11">
      <nc r="K20">
        <v>0</v>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20">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20"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2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20"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20"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20">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20">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20">
        <f>+IF(AND(L20&lt;&gt;"",U20&lt;L20,M20="",N20="",O20=""),"Alerta de Ejecución",IF(AND(L20&lt;&gt;"",M20&lt;&gt;"",U20&lt;M20,N20="",O20=""),"Alerta de Ejecución",IF(AND(L20&lt;&gt;"",M20&lt;&gt;"",N20&lt;&gt;"",U20&lt;N20,O20=""),"Alerta de Ejecución",IF(AND(L20&lt;&gt;"",M20&lt;&gt;"",N20&lt;&gt;"",O20&lt;&gt;"",U20&lt;O20),"Alerta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20" t="inlineStr">
        <is>
          <t>Se realizó articulación con otras entidades como la emisoda Laud Stéreo para la promoción y la reflexión  sobre los derechos de las Mujeres Trans.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0"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20"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cc rId="0" sId="8">
      <nc r="AA20" t="inlineStr">
        <is>
          <t xml:space="preserve">
</t>
        </is>
      </nc>
    </rcc>
  </rrc>
  <rrc rId="4323" sId="8" ref="A39:XFD39" action="deleteRow">
    <rfmt sheetId="8" xfDxf="1" sqref="A39:XFD39" start="0" length="0">
      <dxf>
        <font/>
        <protection locked="0"/>
      </dxf>
    </rfmt>
    <rcc rId="0" sId="8" dxf="1">
      <nc r="A39"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39" t="inlineStr">
        <is>
          <t xml:space="preserve">7.1.5 Difusión y promoción de la producción artística, cultural, deportiva, recreativa y de aporte al patrimonio y la investigación de las mujeres, en los distintos canales de comunicación del Distrito Capital.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39"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39" t="inlineStr">
        <is>
          <t>Realizar por lo menos (1) encuentro de cierre y circulación de los laboratorios realizados con mujeres con discapacidad y mujeres cuidadoras que propicie el dialogo de experiencias, en el marco del contrato No. 1690 de 2018.</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39">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39" t="inlineStr">
        <is>
          <t>Realización de por lo menos (1) un encuentro  de cierre y circulación de los laboratorios realizados con mujeres con discapacidad y mujeres cuidadoras que propicie el dialogo de experiencias, en el marco del contrato No. 1690 de 2018</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39" t="inlineStr">
        <is>
          <t>Se realizó un encuentro de cierre y circulación de los laboratorios realizados  con mujeres con discapacidad y mujeres cuidadoras en el marco del contrato No. 1690 de 2018.</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39">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39">
        <v>30</v>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39"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K39">
        <f>43600000/3</f>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39">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39">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39">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39">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39"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39"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39"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39"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39">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39">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39">
        <f>+IF(AND(L39&lt;&gt;"",U39&lt;L39,M39="",N39="",O39=""),"Alerta de Ejecución",IF(AND(L39&lt;&gt;"",M39&lt;&gt;"",U39&lt;M39,N39="",O39=""),"Alerta de Ejecución",IF(AND(L39&lt;&gt;"",M39&lt;&gt;"",N39&lt;&gt;"",U39&lt;N39,O39=""),"Alerta de Ejecución",IF(AND(L39&lt;&gt;"",M39&lt;&gt;"",N39&lt;&gt;"",O39&lt;&gt;"",U39&lt;O39),"Alerta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39" t="inlineStr">
        <is>
          <t>Se realizó encuentro de cierre y circulación de las experiencias resultantes de los laboratorios con mujeres con discapacidad y mujeres que cumplen el rol de cuidadoras.</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39"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39"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39"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rc>
  <rrc rId="4324" sId="8" ref="A20:XFD20" action="deleteRow">
    <rfmt sheetId="8" xfDxf="1" sqref="A20:XFD20" start="0" length="0">
      <dxf>
        <font/>
        <protection locked="0"/>
      </dxf>
    </rfmt>
    <rcc rId="0" sId="8" dxf="1">
      <nc r="A20"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20" t="inlineStr">
        <is>
          <t>7.1.6 Conmemoración anual de las fechas emblemáticas relacionadas con los derechos de las mujeres,  que contribuyan al reconocimiento de su diversidad y a los aportes que realizan en la construcción de ciudad rural y urbana, así como visibilización y posicionamiento de las demandas y aportes de las mujeres en fechas significativas alusivas a sus identidades y pertenencias étnico culturales, en caso de que no existan fechas conmemorativas específicas.</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20"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20" t="inlineStr">
        <is>
          <t>Realizar el ciclo de cine Mujeres en foco.</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20">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20" t="inlineStr">
        <is>
          <t>Realizar por lo menos un (1) ciclo de cine en conmemoración al Día internacional de la mujer.</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20" t="inlineStr">
        <is>
          <t>Como antesala al Día Internacional de la mujer, la Cinemateca Distrital reúne cinco películas de gran reconocimiento que se estrenan por primera vez en la Cinemateca Distrital y cuyos personajes representan la resistencia femenina. Cada una de las historias de estas obras audiovisuales reflexionan sobre el rol de la mujer, sus luchas  y reivindicaciones tanto personales como políticas.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20">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20">
        <v>425</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J20">
        <v>202</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umFmtId="11">
      <nc r="K20">
        <v>0</v>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20">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20"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2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20" t="inlineStr">
        <is>
          <t>Subdirección de las Artes:  Gerencia de Artes audiovisuales - Cinemateca Distrital</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20" t="inlineStr">
        <is>
          <t>Paula Villegas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20">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20">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20">
        <f>+IF(AND(L20&lt;&gt;"",U20&lt;L20,M20="",N20="",O20=""),"Alerta de Ejecución",IF(AND(L20&lt;&gt;"",M20&lt;&gt;"",U20&lt;M20,N20="",O20=""),"Alerta de Ejecución",IF(AND(L20&lt;&gt;"",M20&lt;&gt;"",N20&lt;&gt;"",U20&lt;N20,O20=""),"Alerta de Ejecución",IF(AND(L20&lt;&gt;"",M20&lt;&gt;"",N20&lt;&gt;"",O20&lt;&gt;"",U20&lt;O20),"Alerta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20" t="inlineStr">
        <is>
          <t xml:space="preserve">Como antesala al Día Internacional de la mujer, la Cinemateca Distrital reunió cinco películas de gran reconocimiento que se estrenaron por primera vez en la Cinemateca Distrital y cuyos personajes representan la resistencia femenina. Cada una de las historias de estas obras audiovisuales reflexionan sobre el rol de la mujer, sus luchas  y  reivindicaciones tanto personales como políticas.
</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0"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20"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rc>
  <rrc rId="4325" sId="8" ref="A20:XFD20" action="deleteRow">
    <rfmt sheetId="8" xfDxf="1" sqref="A20:XFD20" start="0" length="0">
      <dxf>
        <font/>
        <protection locked="0"/>
      </dxf>
    </rfmt>
    <rcc rId="0" sId="8" dxf="1">
      <nc r="A20"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20"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20"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20" t="inlineStr">
        <is>
          <t xml:space="preserve">Desarrollar 1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20">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20" t="inlineStr">
        <is>
          <t xml:space="preserve">Realizar por lo menos una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20" t="inlineStr">
        <is>
          <t xml:space="preserve">En el marco del convenio interadministrativo  No. 356 de 2017 se realizó la muestra transdelirante de Mujeres T. en que el Idartes aportó  28 módulos, el lugar, la logistica  y el evento de apertura  para que la exposición tuviera lugar; reconociendo, visibilizando y fortaleciendo las practicas artisticas  de las Mujeres Trans participantes en el proceso de formación artistica en fotografia. 
</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20">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20" t="inlineStr">
        <is>
          <t>Participantes en los talleres y público en general</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20"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umFmtId="11">
      <nc r="K20">
        <v>0</v>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20">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20"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2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20"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20"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20">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20">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20">
        <f>+IF(AND(L20&lt;&gt;"",U20&lt;L20,M20="",N20="",O20=""),"Alerta de Ejecución",IF(AND(L20&lt;&gt;"",M20&lt;&gt;"",U20&lt;M20,N20="",O20=""),"Alerta de Ejecución",IF(AND(L20&lt;&gt;"",M20&lt;&gt;"",N20&lt;&gt;"",U20&lt;N20,O20=""),"Alerta de Ejecución",IF(AND(L20&lt;&gt;"",M20&lt;&gt;"",N20&lt;&gt;"",O20&lt;&gt;"",U20&lt;O20),"Alerta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20" t="inlineStr">
        <is>
          <t>Se realizó la muestra transdelirante de Mujeres T, en que el Idartes aportó  28 módulos, el lugar, la logistica  y el evento de apertura  para que la exposición tuviera lugar; reconociendo, visibilizando y fortaleciendo las practicas artisticas  de las Mujeres Trans participantes en el proceso de formación artistica en fotografia.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0"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20"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rc>
  <rrc rId="4326" sId="8" ref="A31:XFD31" action="deleteRow">
    <rfmt sheetId="8" xfDxf="1" sqref="A31:XFD31" start="0" length="0">
      <dxf>
        <font/>
        <protection locked="0"/>
      </dxf>
    </rfmt>
    <rcc rId="0" sId="8" dxf="1">
      <nc r="A31"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31"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31"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31" t="inlineStr">
        <is>
          <t xml:space="preserve">Realizar por lo menos 1(un) laboratorio de formación artística dirigido a las Mujeres en su diversidad en el marco del proyecto Habitar mi cuerpo.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31">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31" t="inlineStr">
        <is>
          <t xml:space="preserve">Realizar por lo menos 1(un) laboratorio en Danza en el marco del proyecto Habitar mi cuerpo dirigido a mujeres y transversalizado con el tema de ginecología alternativa.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31" t="inlineStr">
        <is>
          <t xml:space="preserve">Realización de un taller con varias sesiones en el marco del proyecto Habitar mi cuerpo dirigido a mujeres y transversalizado con el tema de ginecología alternativa. </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31">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31">
        <v>15</v>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31"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umFmtId="11">
      <nc r="K31">
        <v>0</v>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31">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31">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31">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31">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31"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31"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31"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31" t="inlineStr">
        <is>
          <t>Natalia Orozco</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31">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31">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31">
        <f>+IF(AND(L31&lt;&gt;"",U31&lt;L31,M31="",N31="",O31=""),"Alerta de Ejecución",IF(AND(L31&lt;&gt;"",M31&lt;&gt;"",U31&lt;M31,N31="",O31=""),"Alerta de Ejecución",IF(AND(L31&lt;&gt;"",M31&lt;&gt;"",N31&lt;&gt;"",U31&lt;N31,O31=""),"Alerta de Ejecución",IF(AND(L31&lt;&gt;"",M31&lt;&gt;"",N31&lt;&gt;"",O31&lt;&gt;"",U31&lt;O31),"Alerta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31" t="inlineStr">
        <is>
          <t xml:space="preserve">Taller liderado por la Gerencia de Danza en el marco de la Estrategia Habitar mi cuerpo transversalizado con enfoque diferencial y de género en el que además se abordan temáticas de ginecología alternativa, dirigido a las Mujeres en su diversidad. </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31"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31"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31"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rc>
  <rrc rId="4327" sId="8" ref="A31:XFD31" action="deleteRow">
    <rfmt sheetId="8" xfDxf="1" sqref="A31:XFD31" start="0" length="0">
      <dxf>
        <font/>
        <protection locked="0"/>
      </dxf>
    </rfmt>
    <rcc rId="0" sId="8" dxf="1">
      <nc r="A31"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31"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31"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31" t="inlineStr">
        <is>
          <t>Realizar por lo menos 1(un) laboratorio de formación artística dirigido a las Mujeres en su diversidad.</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31">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31" t="inlineStr">
        <is>
          <t>Realizar laboratorios de formación artística transversalizados con el enfoque diferencial y de género que estén dirigidos a las Mujeres en su diversidad.</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31" t="inlineStr">
        <is>
          <t>Realización de 3 laboratorios en las localidades de Ciudad Bolivar, Usme y Suba en Danza y Artes plásticas.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31">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31">
        <v>53</v>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31"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umFmtId="11">
      <nc r="K31">
        <v>0</v>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31">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31">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31">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31">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31"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31"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31" t="inlineStr">
        <is>
          <t>Subdirección de formación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31" t="inlineStr">
        <is>
          <t>Catalina Orozco</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31">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31">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31">
        <f>+IF(AND(L31&lt;&gt;"",U31&lt;L31,M31="",N31="",O31=""),"Alerta de Ejecución",IF(AND(L31&lt;&gt;"",M31&lt;&gt;"",U31&lt;M31,N31="",O31=""),"Alerta de Ejecución",IF(AND(L31&lt;&gt;"",M31&lt;&gt;"",N31&lt;&gt;"",U31&lt;N31,O31=""),"Alerta de Ejecución",IF(AND(L31&lt;&gt;"",M31&lt;&gt;"",N31&lt;&gt;"",O31&lt;&gt;"",U31&lt;O31),"Alerta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31" t="inlineStr">
        <is>
          <t>Laboratorios de formación artística liderados por la Subdirecciòn de formación. En articulación con la Casa Refugio Maria Cano, los CREA</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31"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31"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31"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rc>
  <rrc rId="4328" sId="8" ref="A30:XFD30" action="deleteRow">
    <undo index="0" exp="area" ref3D="1" dr="$A$14:$AA$34" dn="_FilterDatabase" sId="8"/>
    <undo index="0" exp="area" ref3D="1" dr="$A$14:$AA$34" dn="Z_CDFEA718_320B_4BCA_98A9_85B1C49C7A24_.wvu.FilterData" sId="8"/>
    <undo index="0" exp="area" ref3D="1" dr="$A$14:$AA$34" dn="Z_C1D89B47_BF31_42E1_B6C2_93053F8BFD52_.wvu.FilterData" sId="8"/>
    <rfmt sheetId="8" xfDxf="1" sqref="A30:XFD30" start="0" length="0">
      <dxf>
        <font/>
        <protection locked="0"/>
      </dxf>
    </rfmt>
    <rcc rId="0" sId="8" dxf="1">
      <nc r="A30"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30" t="inlineStr">
        <is>
          <t xml:space="preserve">7.1.8 Fomentar la participación de las mujeres en torno a actividades artísticas y culturales como creadoras de espacios reflexivos y creativos para enfrentar las violencias físicas, psicológicas, económicas, sexuales  simbólicas.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30"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30" t="inlineStr">
        <is>
          <t xml:space="preserve">Desarrollar 1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30">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30" t="inlineStr">
        <is>
          <t xml:space="preserve">Realizar por lo menos una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30" t="inlineStr">
        <is>
          <t>Se realizó evento de cierre del convenio No. 356 de 2017 en el jardín botánico, propiciando el encuentro de los sectores de Mujeres participantes en los procesos artisticos para el intercambio de saberes, aprendizajes y experiencias.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30">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30" t="inlineStr">
        <is>
          <t>N/A</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30"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umFmtId="11">
      <nc r="K30">
        <v>0</v>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30">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3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3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3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30"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3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30"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30"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30">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30">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30">
        <f>+IF(AND(L30&lt;&gt;"",U30&lt;L30,M30="",N30="",O30=""),"Alerta de Ejecución",IF(AND(L30&lt;&gt;"",M30&lt;&gt;"",U30&lt;M30,N30="",O30=""),"Alerta de Ejecución",IF(AND(L30&lt;&gt;"",M30&lt;&gt;"",N30&lt;&gt;"",U30&lt;N30,O30=""),"Alerta de Ejecución",IF(AND(L30&lt;&gt;"",M30&lt;&gt;"",N30&lt;&gt;"",O30&lt;&gt;"",U30&lt;O30),"Alerta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30" t="inlineStr">
        <is>
          <t>Se realizó evento de cierre del convenio No. 356 de 2017 en el Jardín Botánico, propiciando el encuentro de los sectores de Mujeres participantes en los procesos artisticos para el intercambio de saberes, aprendizajes y experiencias.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X3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30"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30"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rc>
  <rrc rId="4329" sId="8" ref="A34:XFD34" action="deleteRow">
    <rfmt sheetId="8" xfDxf="1" sqref="A34:XFD34" start="0" length="0">
      <dxf>
        <font/>
        <protection locked="0"/>
      </dxf>
    </rfmt>
    <rfmt sheetId="8" sqref="C34" start="0" length="0">
      <dxf>
        <font>
          <name val="Times New Roman"/>
          <scheme val="none"/>
        </font>
      </dxf>
    </rfmt>
    <rfmt sheetId="8" sqref="D34" start="0" length="0">
      <dxf>
        <font>
          <name val="Times New Roman"/>
          <scheme val="none"/>
        </font>
      </dxf>
    </rfmt>
    <rfmt sheetId="8" sqref="E34" start="0" length="0">
      <dxf>
        <font>
          <name val="Times New Roman"/>
          <scheme val="none"/>
        </font>
      </dxf>
    </rfmt>
    <rfmt sheetId="8" sqref="F34" start="0" length="0">
      <dxf>
        <font>
          <name val="Times New Roman"/>
          <scheme val="none"/>
        </font>
      </dxf>
    </rfmt>
    <rfmt sheetId="8" sqref="G34" start="0" length="0">
      <dxf>
        <font>
          <name val="Times New Roman"/>
          <scheme val="none"/>
        </font>
      </dxf>
    </rfmt>
    <rfmt sheetId="8" sqref="H34" start="0" length="0">
      <dxf>
        <font>
          <name val="Times New Roman"/>
          <scheme val="none"/>
        </font>
      </dxf>
    </rfmt>
    <rfmt sheetId="8" sqref="I34" start="0" length="0">
      <dxf>
        <font>
          <name val="Times New Roman"/>
          <scheme val="none"/>
        </font>
      </dxf>
    </rfmt>
    <rfmt sheetId="8" sqref="J34" start="0" length="0">
      <dxf>
        <font>
          <name val="Times New Roman"/>
          <scheme val="none"/>
        </font>
      </dxf>
    </rfmt>
    <rfmt sheetId="8" sqref="K34" start="0" length="0">
      <dxf>
        <font>
          <name val="Times New Roman"/>
          <scheme val="none"/>
        </font>
      </dxf>
    </rfmt>
  </rrc>
  <rrc rId="4330" sId="8" ref="A33:XFD33" action="insertRow"/>
  <rcc rId="4331" sId="8">
    <nc r="A33" t="inlineStr">
      <is>
        <t xml:space="preserve">7.1.Impulsar la creación, circulación, apropiación, formación e investigación artística, cultural y patrimonial de acuerdo con las necesidades, intereses y demandas de las mujeres desde su diversidad.
</t>
      </is>
    </nc>
  </rcc>
  <rcc rId="4332" sId="8">
    <nc r="B33" t="inlineStr">
      <is>
        <t xml:space="preserve">7.1.8 Fomentar la participación de las mujeres en torno a actividades artísticas y culturales como creadoras de espacios reflexivos y creativos para enfrentar las violencias físicas, psicológicas, económicas, sexuales  simbólicas. </t>
      </is>
    </nc>
  </rcc>
  <rcc rId="4333" sId="8">
    <nc r="C33" t="inlineStr">
      <is>
        <t>1017 - Arte para la transformación social: Prácticas artísticas incluyentes, descentralizadas y al servicio de la comunidad</t>
      </is>
    </nc>
  </rcc>
  <rcc rId="4334" sId="8">
    <nc r="D33" t="inlineStr">
      <is>
        <t xml:space="preserve">Desarrollar 1 acciòn de reconocimiento, visibilización y fortalecimiento de las prácticas artísticas de las mujeres diversas en el marco del Convenio Interadministrativo 356 de 2017 con la SDM.  </t>
      </is>
    </nc>
  </rcc>
  <rcc rId="4335" sId="8">
    <nc r="E33">
      <v>1</v>
    </nc>
  </rcc>
  <rcc rId="4336" sId="8">
    <nc r="F33" t="inlineStr">
      <is>
        <t xml:space="preserve">Realizar por lo menos una acciòn de reconocimiento, visibilización y fortalecimiento de las prácticas artísticas de las mujeres diversas en el marco del Convenio Interadministrativo 356 de 2017 con la SDM.  </t>
      </is>
    </nc>
  </rcc>
  <rcc rId="4337" sId="8">
    <nc r="G33" t="inlineStr">
      <is>
        <t>Se realizó evento de cierre del convenio No. 356 de 2017 en el jardín botánico, propiciando el encuentro de los sectores de Mujeres participantes en los procesos artisticos para el intercambio de saberes, aprendizajes y experiencias.</t>
      </is>
    </nc>
  </rcc>
  <rcc rId="4338" sId="8">
    <nc r="H33">
      <v>1</v>
    </nc>
  </rcc>
  <rcc rId="4339" sId="8">
    <nc r="I33" t="inlineStr">
      <is>
        <t>N/A</t>
      </is>
    </nc>
  </rcc>
  <rcc rId="4340" sId="8" numFmtId="11">
    <nc r="K33">
      <v>0</v>
    </nc>
  </rcc>
  <rcc rId="4341" sId="8" numFmtId="13">
    <nc r="L33">
      <v>1</v>
    </nc>
  </rcc>
  <rcc rId="4342" sId="8" numFmtId="13">
    <nc r="M33">
      <v>0</v>
    </nc>
  </rcc>
  <rcc rId="4343" sId="8" numFmtId="13">
    <nc r="N33">
      <v>0</v>
    </nc>
  </rcc>
  <rcc rId="4344" sId="8" numFmtId="13">
    <nc r="O33">
      <v>0</v>
    </nc>
  </rcc>
  <rcc rId="4345" sId="8">
    <nc r="P33" t="inlineStr">
      <is>
        <t>Cultura, Recreación y Deporte</t>
      </is>
    </nc>
  </rcc>
  <rcc rId="4346" sId="8">
    <nc r="Q33" t="inlineStr">
      <is>
        <t>Instituto Distrital de las Artes - Idartes</t>
      </is>
    </nc>
  </rcc>
  <rcc rId="4347" sId="8">
    <nc r="R33" t="inlineStr">
      <is>
        <t>Subdirección de las Artes</t>
      </is>
    </nc>
  </rcc>
  <rcc rId="4348" sId="8">
    <nc r="S33" t="inlineStr">
      <is>
        <t>Jaime Cerón</t>
      </is>
    </nc>
  </rcc>
  <rcc rId="4349" sId="8" numFmtId="13">
    <nc r="T33">
      <v>1</v>
    </nc>
  </rcc>
  <rcc rId="4350" sId="8" numFmtId="14">
    <nc r="U33">
      <v>1</v>
    </nc>
  </rcc>
  <rcc rId="4351" sId="8">
    <nc r="V33">
      <f>+IF(AND(L33&lt;&gt;"",U33&lt;L33,M33="",N33="",O33=""),"Alerta de Ejecución",IF(AND(L33&lt;&gt;"",M33&lt;&gt;"",U33&lt;M33,N33="",O33=""),"Alerta de Ejecución",IF(AND(L33&lt;&gt;"",M33&lt;&gt;"",N33&lt;&gt;"",U33&lt;N33,O33=""),"Alerta de Ejecución",IF(AND(L33&lt;&gt;"",M33&lt;&gt;"",N33&lt;&gt;"",O33&lt;&gt;"",U33&lt;O33),"Alerta de Ejecución","En Tiempo"))))</f>
    </nc>
  </rcc>
  <rcc rId="4352" sId="8">
    <nc r="W33" t="inlineStr">
      <is>
        <t>Se realizó evento de cierre del convenio No. 356 de 2017 en el Jardín Botánico, propiciando el encuentro de los sectores de Mujeres participantes en los procesos artisticos para el intercambio de saberes, aprendizajes y experiencias.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rcc>
  <rfmt sheetId="8" sqref="X33" start="0" length="0">
    <dxf>
      <font>
        <color auto="1"/>
      </font>
      <alignment horizontal="general" vertical="bottom" wrapText="0" readingOrder="0"/>
    </dxf>
  </rfmt>
  <rfmt sheetId="8" sqref="Y33" start="0" length="0">
    <dxf>
      <font>
        <color auto="1"/>
      </font>
      <alignment horizontal="general" vertical="bottom" readingOrder="0"/>
    </dxf>
  </rfmt>
  <rfmt sheetId="8" sqref="Z33" start="0" length="0">
    <dxf>
      <font>
        <b val="0"/>
        <color auto="1"/>
      </font>
      <numFmt numFmtId="0" formatCode="General"/>
      <alignment horizontal="general" vertical="bottom" readingOrder="0"/>
      <protection locked="0" hidden="0"/>
    </dxf>
  </rfmt>
  <rrc rId="4353" sId="8" ref="A32:XFD32" action="deleteRow">
    <undo index="0" exp="area" ref3D="1" dr="$A$14:$AA$34" dn="_FilterDatabase" sId="8"/>
    <undo index="0" exp="area" ref3D="1" dr="$A$14:$AA$34" dn="Z_CDFEA718_320B_4BCA_98A9_85B1C49C7A24_.wvu.FilterData" sId="8"/>
    <undo index="0" exp="area" ref3D="1" dr="$A$14:$AA$34" dn="Z_C1D89B47_BF31_42E1_B6C2_93053F8BFD52_.wvu.FilterData" sId="8"/>
    <rfmt sheetId="8" xfDxf="1" sqref="A32:XFD32" start="0" length="0">
      <dxf>
        <font/>
        <protection locked="0"/>
      </dxf>
    </rfmt>
    <rcc rId="0" sId="8" dxf="1">
      <nc r="A32"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32" t="inlineStr">
        <is>
          <t xml:space="preserve">7.1.8 Fomentar la participación de las mujeres en torno a actividades artísticas y culturales como creadoras de espacios reflexivos y creativos para enfrentar las violencias físicas, psicológicas, económicas, sexuales  simbólicas.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32"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32" t="inlineStr">
        <is>
          <t xml:space="preserve">Desarrollar 1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32">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32" t="inlineStr">
        <is>
          <t xml:space="preserve">Realizar por lo menos una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32" t="inlineStr">
        <is>
          <t>Se realizó evento de cierre del convenio No. 356 de 2017 en el jardín botánico, propiciando el encuentro de los sectores de Mujeres participantes en los procesos artisticos para el intercambio de saberes, aprendizajes y experiencias.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32">
        <v>1</v>
      </nc>
      <ndxf>
        <font>
          <color auto="1"/>
        </font>
        <alignment horizontal="left" vertical="top" readingOrder="0"/>
        <border outline="0">
          <left style="thin">
            <color indexed="64"/>
          </left>
          <right style="thin">
            <color indexed="64"/>
          </right>
          <top style="thin">
            <color indexed="64"/>
          </top>
          <bottom style="thin">
            <color indexed="64"/>
          </bottom>
        </border>
      </ndxf>
    </rcc>
    <rcc rId="0" sId="8" dxf="1">
      <nc r="I32" t="inlineStr">
        <is>
          <t>N/A</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J32"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umFmtId="11">
      <nc r="K32">
        <v>0</v>
      </nc>
      <n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8" dxf="1" numFmtId="13">
      <nc r="L32">
        <v>1</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3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3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3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32"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32"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32"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32"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32">
        <v>1</v>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32">
        <v>1</v>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32">
        <f>+IF(AND(L32&lt;&gt;"",U32&lt;L32,M32="",N32="",O32=""),"Alerta de Ejecución",IF(AND(L32&lt;&gt;"",M32&lt;&gt;"",U32&lt;M32,N32="",O32=""),"Alerta de Ejecución",IF(AND(L32&lt;&gt;"",M32&lt;&gt;"",N32&lt;&gt;"",U32&lt;N32,O32=""),"Alerta de Ejecución",IF(AND(L32&lt;&gt;"",M32&lt;&gt;"",N32&lt;&gt;"",O32&lt;&gt;"",U32&lt;O32),"Alerta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32" t="inlineStr">
        <is>
          <t>Se realizó evento de cierre del convenio No. 356 de 2017 en el Jardín Botánico, propiciando el encuentro de los sectores de Mujeres participantes en los procesos artisticos para el intercambio de saberes, aprendizajes y experiencias.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nc>
      <ndxf>
        <font>
          <color auto="1"/>
        </font>
        <alignment horizontal="left" vertical="top" wrapText="1" readingOrder="0"/>
        <border outline="0">
          <left style="thin">
            <color indexed="64"/>
          </left>
          <right style="thin">
            <color indexed="64"/>
          </right>
          <top style="thin">
            <color indexed="64"/>
          </top>
          <bottom style="thin">
            <color indexed="64"/>
          </bottom>
        </border>
      </ndxf>
    </rcc>
  </rrc>
  <rfmt sheetId="8" sqref="X3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32"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32" start="0" length="0">
    <dxf>
      <font>
        <b/>
        <color auto="1"/>
      </font>
      <numFmt numFmtId="14" formatCode="0.00%"/>
      <alignment horizontal="left" vertical="top" readingOrder="0"/>
      <border outline="0">
        <left style="thin">
          <color auto="1"/>
        </left>
        <right style="medium">
          <color auto="1"/>
        </right>
        <top style="thin">
          <color auto="1"/>
        </top>
        <bottom style="thin">
          <color auto="1"/>
        </bottom>
      </border>
      <protection locked="1" hidden="1"/>
    </dxf>
  </rfmt>
  <rcv guid="{CDFEA718-320B-4BCA-98A9-85B1C49C7A24}" action="delete"/>
  <rdn rId="0" localSheetId="3" customView="1" name="Z_CDFEA718_320B_4BCA_98A9_85B1C49C7A24_.wvu.Rows" hidden="1" oldHidden="1">
    <formula>'VIDA LIBRE DE VIOLENCIAS'!$1:$13</formula>
    <oldFormula>'VIDA LIBRE DE VIOLENCIAS'!$1:$13</oldFormula>
  </rdn>
  <rdn rId="0" localSheetId="8" customView="1" name="Z_CDFEA718_320B_4BCA_98A9_85B1C49C7A24_.wvu.FilterData" hidden="1" oldHidden="1">
    <formula>'CULTURA LIBRE DE SEXISMO'!$A$14:$AA$33</formula>
    <oldFormula>'CULTURA LIBRE DE SEXISMO'!$A$14:$AA$33</oldFormula>
  </rdn>
  <rcv guid="{CDFEA718-320B-4BCA-98A9-85B1C49C7A24}"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A11:A33" start="0" length="0">
    <dxf>
      <border>
        <left style="thin">
          <color indexed="64"/>
        </left>
      </border>
    </dxf>
  </rfmt>
  <rfmt sheetId="8" sqref="A11:Z11" start="0" length="0">
    <dxf>
      <border>
        <top style="thin">
          <color indexed="64"/>
        </top>
      </border>
    </dxf>
  </rfmt>
  <rfmt sheetId="8" sqref="Z11:Z33" start="0" length="0">
    <dxf>
      <border>
        <right style="thin">
          <color indexed="64"/>
        </right>
      </border>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DFEA718-320B-4BCA-98A9-85B1C49C7A24}" action="delete"/>
  <rdn rId="0" localSheetId="3" customView="1" name="Z_CDFEA718_320B_4BCA_98A9_85B1C49C7A24_.wvu.Rows" hidden="1" oldHidden="1">
    <formula>'VIDA LIBRE DE VIOLENCIAS'!$1:$13</formula>
    <oldFormula>'VIDA LIBRE DE VIOLENCIAS'!$1:$13</oldFormula>
  </rdn>
  <rdn rId="0" localSheetId="8" customView="1" name="Z_CDFEA718_320B_4BCA_98A9_85B1C49C7A24_.wvu.FilterData" hidden="1" oldHidden="1">
    <formula>'CULTURA LIBRE DE SEXISMO'!$A$14:$AA$33</formula>
    <oldFormula>'CULTURA LIBRE DE SEXISMO'!$A$14:$AA$33</oldFormula>
  </rdn>
  <rcv guid="{CDFEA718-320B-4BCA-98A9-85B1C49C7A24}"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58" sId="8">
    <oc r="W15" t="inlineStr">
      <is>
        <t>En el primer trimestre, se realizó propuesta de plan de circulación para devolver insumos de información sistematizada, a  los grupos de mujeres participantes, en los procesos formación artistica del convenio interadministrativo No. 356 de 2017, en el marco de la Estrategia de Memoria Social para Proyectos Artisticos. En el segundo trimestre, se vino gestando propuesta de plan de circulación en el marco de la Estrategia de Memoria Social que se hará con las propuestas ganadoras de la Beca Bogotá Diversa proyectos artisticos para sectores sociales en la categoria: prácticas artísticas para una vida libre de sexismos que sirve para visibilizar y fortalecer las prácticas artísticas de las mujeres diversas y/o aquellas encaminadas a la construcción de una cultura libre de sexismos.</t>
      </is>
    </oc>
    <nc r="W15"/>
  </rcc>
  <rcc rId="4359" sId="8">
    <oc r="W16" t="inlineStr">
      <is>
        <t>En el primer trimeste, se realizó el lanzamiento efectivo de la beca   y se estableció como finalidad fomentar la creación artística de los sectores sociales de mujeres, personas con discapacidad, personas privadas de la libertad, personas habitantes de calle, víctimas de conflicto armado interno, LGBTIQ, y todos aquellos sectores sociales que presenten propuestas tendientes a fortalecer el respeto por la diferencia y el ejercicio de derechos, por medio de la prácticas y expresiones artísticas. Especificamente para el trabajo con mujeres se formuló la categoria de  prácticas artísticas para una vida libre de sexismos a partir de la cual se pretende visibilizar y fortalecer las prácticas artísticas de las mujeres diversas y/o aquellas encaminadas a la construcción de una cultura libre de sexismos.
En el tercer trimestre, posterior a la recepción y evaluación de las propuestas por parte de los jurados, se otorgaron dos (2) estimulos por el monto de $10.000.000 cada uno.</t>
      </is>
    </oc>
    <nc r="W16"/>
  </rcc>
  <rcc rId="4360" sId="8">
    <oc r="W17" t="inlineStr">
      <is>
        <t>En el primer trimestre, se realizó el lanzamiento efectivo del premio que se concibió además, como un homenaje a Elisa Mújica, una de las escritoras colombianas más destacadas del siglo XX, de quien, en enero de 2018 se conmemoran 100 años de su nacimiento. Elisa Mújica fue la primera en alcanzar la posición de miembro honor de la Academia Colombiana de la Lengua y fue elegida por votación secreta desde 1984 como miembro hispanoamericano de la Real Academia Española. Es recordada por ser de las pocas novelistas de su época que criticó con insistencia la distinción existente entre las oportunidades para hombres y mujeres y celebró la perseverancia de las mujeres colombianas.
En el tercer trimestre, después de un proceso de evaluación y deliberación, se otorgó el premio de novela Elisa Mujica a la propuesta ganadora con un estimulo de $30.000.000.</t>
      </is>
    </oc>
    <nc r="W17"/>
  </rcc>
  <rcc rId="4361" sId="8">
    <oc r="W33" t="inlineStr">
      <is>
        <t>En el tercer trimeste, posterior a la entrega de los dos (2) estimulos por el monto de $10.000.000 cada uno, se hizo acompañamiento a la ejecución de las propuestas ganadoras.</t>
      </is>
    </oc>
    <nc r="W33"/>
  </rcc>
  <rcc rId="4362" sId="8">
    <oc r="W18" t="inlineStr">
      <is>
        <t xml:space="preserve">El Instituto Distrital de las Artes (Idartes) realizó un proceso de socialización y acompañamiento  para la presentación de propuestas artisticas al programa Distrital de estimulos 2018 y  más especificamente a la beca Bogotá diversa: proyectos artisticos para sectores sociales, a través de los (5) cinco estimulos de  $10.000.000 cada uno, en la categoría: cultura libre de sexismos. 
Todo esto con la finalidad de cualificar las capacidades de los sectores de Mujeres que habitan en la urbanidad para la autogestión en el campo artistico y asi facilitar las condiciones de participación y acceso a  los diferentes portafolios de convocatorias dispuestas en la ciudad y el país para fortalecer sus iniciativas artisticas y culturales. </t>
      </is>
    </oc>
    <nc r="W18"/>
  </rcc>
  <rcc rId="4363" sId="8">
    <oc r="W19" t="inlineStr">
      <is>
        <t xml:space="preserve">El Instituto Distrital de las Artes (Idartes) realizó un proceso de socialización y acompañamiento  para la presentación de propuestas artisticas al programa Distrital de estimulos 2018 y  más especificamente a la beca Bogotá diversa: proyectos artisticos para sectores sociales, a través de los (5) cinco estimulos de  $10.000.000 cada uno, en la categoría: cultua libre de sexismos. Todo esto con la finalidad de cualificar las capacidades de las Mujeres campesinas y/o rurales para la autogestión en el campo artistico y asi facilitar las condiciones de participación y acceso a  los diferentes portafolios de convocatorias dispuestas en la ciudad y el país para fortalecer sus iniciativas artisticas y culturales. </t>
      </is>
    </oc>
    <nc r="W19"/>
  </rcc>
  <rcc rId="4364" sId="8">
    <oc r="W30" t="inlineStr">
      <is>
        <t xml:space="preserve">En el segundo trimestre del 2018, a través del contrato de apoyo a la gestión suscrito con la Corporación El eje se realizó un proceso de acompañamiento a la ejecución de propuestas ganadoras de la Beca Bogota diversa proyectos artisticos para sectores sociales inscritos en la categoría prácticas artísticas para una vida libre de sexismos. 
En el tercer trimestre, se realizó VIII Encuentro de investigaciones emergentes: Un espacio para la puesta en escena de la investigación en artes plásticas y visuales. En su octava versión el EIE propone establecer un diálogo entre las experiencias corporales, su representación artística y el espacio público. </t>
      </is>
    </oc>
    <nc r="W30"/>
  </rcc>
  <rcc rId="4365" sId="8">
    <oc r="W31" t="inlineStr">
      <is>
        <t xml:space="preserve">El Instituto Distrital de las Artes (Idartes)  a través del contrato de apoyo a la gestión suscrito con la Corporación El eje está realizando un proceso de formación en gestión cultural dirigido a mujeres diversas con propuestas artisticas consolidadas para circulación. </t>
      </is>
    </oc>
    <nc r="W31"/>
  </rcc>
  <rcc rId="4366" sId="8">
    <oc r="W20" t="inlineStr">
      <is>
        <t xml:space="preserve">El Instituto Distrital de las Artes (Idartes) realizó un proceso de formación artistica en danza y artes plásticas para la discapacidad, la mayoria de asistentes y personas beneficidas fueron Mujeres que tienen alguna discapacidad o ejercen el rol de cuidadoras. </t>
      </is>
    </oc>
    <nc r="W20"/>
  </rcc>
  <rcc rId="4367" sId="8">
    <oc r="W21" t="inlineStr">
      <is>
        <t>Se realizó IX Encuentro de investigaciones emergentes: Un espacio para la puesta en escena de la investigación en artes plásticas y visuales dirigido a población LGBTI y Mujeres reconocidas en su diversidad. En su novena versión el EIE propone establecer un diálogo entre las experiencias corporales, su representación artística y el espacio público.</t>
      </is>
    </oc>
    <nc r="W21"/>
  </rcc>
  <rcc rId="4368" sId="8">
    <oc r="W22" t="inlineStr">
      <is>
        <t xml:space="preserve">Se realizó un proceso de convocatoria a mujeres artistas, lliderezas cuya herramienta de transformación social es el arte, para visibilizar su trabajo en una pieza audiovisual. </t>
      </is>
    </oc>
    <nc r="W22"/>
  </rcc>
  <rcc rId="4369" sId="8">
    <oc r="W23" t="inlineStr">
      <is>
        <t xml:space="preserve">Se realizaron cinco piezas audiovisuales que visibilizan el trabajo de cinco (5) mujeres artistas, liderezas que usan el arte como herramienta de transformación social. </t>
      </is>
    </oc>
    <nc r="W23"/>
  </rcc>
  <rcc rId="4370" sId="8">
    <oc r="W24" t="inlineStr">
      <is>
        <t>Se realizó articulación con otras entidades como la emisoda Laud Stéreo para la promoción y la reflexión  sobre los derechos de las Mujeres Trans.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oc>
    <nc r="W24"/>
  </rcc>
  <rcc rId="4371" sId="8">
    <oc r="W25" t="inlineStr">
      <is>
        <t>Se realizó encuentro de cierre y circulación de las experiencias resultantes de los laboratorios con mujeres con discapacidad y mujeres que cumplen el rol de cuidadoras.</t>
      </is>
    </oc>
    <nc r="W25"/>
  </rcc>
  <rcc rId="4372" sId="8">
    <oc r="W26" t="inlineStr">
      <is>
        <t xml:space="preserve">Como antesala al Día Internacional de la mujer, la Cinemateca Distrital reunió cinco películas de gran reconocimiento que se estrenaron por primera vez en la Cinemateca Distrital y cuyos personajes representan la resistencia femenina. Cada una de las historias de estas obras audiovisuales reflexionan sobre el rol de la mujer, sus luchas  y  reivindicaciones tanto personales como políticas.
</t>
      </is>
    </oc>
    <nc r="W26"/>
  </rcc>
  <rcc rId="4373" sId="8">
    <oc r="W27" t="inlineStr">
      <is>
        <t>Se realizó la muestra transdelirante de Mujeres T, en que el Idartes aportó  28 módulos, el lugar, la logistica  y el evento de apertura  para que la exposición tuviera lugar; reconociendo, visibilizando y fortaleciendo las practicas artisticas  de las Mujeres Trans participantes en el proceso de formación artistica en fotografia.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oc>
    <nc r="W27"/>
  </rcc>
  <rcc rId="4374" sId="8">
    <oc r="W28" t="inlineStr">
      <is>
        <t xml:space="preserve">Taller liderado por la Gerencia de Danza en el marco de la Estrategia Habitar mi cuerpo transversalizado con enfoque diferencial y de género en el que además se abordan temáticas de ginecología alternativa, dirigido a las Mujeres en su diversidad. </t>
      </is>
    </oc>
    <nc r="W28"/>
  </rcc>
  <rcc rId="4375" sId="8">
    <oc r="W29" t="inlineStr">
      <is>
        <t>Laboratorios de formación artística liderados por la Subdirecciòn de formación. En articulación con la Casa Refugio Maria Cano, los CREA</t>
      </is>
    </oc>
    <nc r="W29"/>
  </rcc>
  <rcc rId="4376" sId="8">
    <oc r="W32" t="inlineStr">
      <is>
        <t>Se realizó evento de cierre del convenio No. 356 de 2017 en el Jardín Botánico, propiciando el encuentro de los sectores de Mujeres participantes en los procesos artisticos para el intercambio de saberes, aprendizajes y experiencias. Esto, en el marco del Convenio No. 356 de 2017, suscrito entre la Secretaría Distrital de la Mujer y el Idartes, en el que el Instituto aporta recursos de contrapartida en especie y en dinero para la realización de 3 eventos de circulación artística (reportados en la presente matriz de seguimiento)</t>
      </is>
    </oc>
    <nc r="W32"/>
  </rcc>
  <rcc rId="4377" sId="8" numFmtId="11">
    <oc r="K15">
      <v>0</v>
    </oc>
    <nc r="K15"/>
  </rcc>
  <rcc rId="4378" sId="8">
    <oc r="I16">
      <v>2</v>
    </oc>
    <nc r="I16"/>
  </rcc>
  <rcc rId="4379" sId="8" numFmtId="11">
    <oc r="K16">
      <v>20000000</v>
    </oc>
    <nc r="K16"/>
  </rcc>
  <rcc rId="4380" sId="8">
    <oc r="I17">
      <v>1</v>
    </oc>
    <nc r="I17"/>
  </rcc>
  <rcc rId="4381" sId="8" numFmtId="11">
    <oc r="K17">
      <v>30000000</v>
    </oc>
    <nc r="K17"/>
  </rcc>
  <rcc rId="4382" sId="8">
    <oc r="I33">
      <v>8</v>
    </oc>
    <nc r="I33"/>
  </rcc>
  <rcc rId="4383" sId="8" numFmtId="11">
    <oc r="K33">
      <v>0</v>
    </oc>
    <nc r="K33"/>
  </rcc>
  <rcc rId="4384" sId="8">
    <oc r="I18">
      <v>51</v>
    </oc>
    <nc r="I18"/>
  </rcc>
  <rcc rId="4385" sId="8">
    <oc r="K18">
      <f>27100000/147*I19</f>
    </oc>
    <nc r="K18"/>
  </rcc>
  <rcc rId="4386" sId="8">
    <oc r="I19">
      <v>19</v>
    </oc>
    <nc r="I19"/>
  </rcc>
  <rcc rId="4387" sId="8">
    <oc r="K19">
      <f>27100000/147*I20</f>
    </oc>
    <nc r="K19"/>
  </rcc>
  <rcc rId="4388" sId="8">
    <oc r="I30">
      <v>2</v>
    </oc>
    <nc r="I30"/>
  </rcc>
  <rcc rId="4389" sId="8">
    <oc r="K30">
      <f>27100000/147*I21</f>
    </oc>
    <nc r="K30"/>
  </rcc>
  <rcc rId="4390" sId="8">
    <oc r="I31">
      <v>17</v>
    </oc>
    <nc r="I31"/>
  </rcc>
  <rcc rId="4391" sId="8">
    <oc r="K31">
      <f>27100000/147*I22</f>
    </oc>
    <nc r="K31"/>
  </rcc>
  <rcc rId="4392" sId="8">
    <oc r="I20">
      <v>58</v>
    </oc>
    <nc r="I20"/>
  </rcc>
  <rcc rId="4393" sId="8">
    <oc r="K20">
      <f>27100000/147*I23</f>
    </oc>
    <nc r="K20"/>
  </rcc>
  <rcc rId="4394" sId="8">
    <oc r="I21">
      <v>30</v>
    </oc>
    <nc r="I21"/>
  </rcc>
  <rcc rId="4395" sId="8">
    <oc r="K21">
      <f>12114950/80*30</f>
    </oc>
    <nc r="K21"/>
  </rcc>
  <rcc rId="4396" sId="8">
    <oc r="I22">
      <v>15</v>
    </oc>
    <nc r="I22"/>
  </rcc>
  <rcc rId="4397" sId="8">
    <oc r="K22">
      <f>43600000/3</f>
    </oc>
    <nc r="K22"/>
  </rcc>
  <rcc rId="4398" sId="8">
    <oc r="I23">
      <v>5</v>
    </oc>
    <nc r="I23"/>
  </rcc>
  <rcc rId="4399" sId="8">
    <oc r="K23">
      <f>43600000/3</f>
    </oc>
    <nc r="K23"/>
  </rcc>
  <rcc rId="4400" sId="8">
    <oc r="I24">
      <v>1</v>
    </oc>
    <nc r="I24"/>
  </rcc>
  <rcc rId="4401" sId="8" numFmtId="11">
    <oc r="K24">
      <v>0</v>
    </oc>
    <nc r="K24"/>
  </rcc>
  <rcc rId="4402" sId="8">
    <oc r="I25">
      <v>30</v>
    </oc>
    <nc r="I25"/>
  </rcc>
  <rcc rId="4403" sId="8">
    <oc r="K25">
      <f>43600000/3</f>
    </oc>
    <nc r="K25"/>
  </rcc>
  <rcc rId="4404" sId="8">
    <oc r="I26">
      <v>425</v>
    </oc>
    <nc r="I26"/>
  </rcc>
  <rcc rId="4405" sId="8">
    <oc r="J26">
      <v>202</v>
    </oc>
    <nc r="J26"/>
  </rcc>
  <rcc rId="4406" sId="8" numFmtId="11">
    <oc r="K26">
      <v>0</v>
    </oc>
    <nc r="K26"/>
  </rcc>
  <rcc rId="4407" sId="8">
    <oc r="I27" t="inlineStr">
      <is>
        <t>Participantes en los talleres y público en general</t>
      </is>
    </oc>
    <nc r="I27"/>
  </rcc>
  <rcc rId="4408" sId="8" numFmtId="11">
    <oc r="K27">
      <v>0</v>
    </oc>
    <nc r="K27"/>
  </rcc>
  <rcc rId="4409" sId="8">
    <oc r="I28">
      <v>15</v>
    </oc>
    <nc r="I28"/>
  </rcc>
  <rcc rId="4410" sId="8" numFmtId="11">
    <oc r="K28">
      <v>0</v>
    </oc>
    <nc r="K28"/>
  </rcc>
  <rcc rId="4411" sId="8">
    <oc r="I29">
      <v>53</v>
    </oc>
    <nc r="I29"/>
  </rcc>
  <rcc rId="4412" sId="8" numFmtId="11">
    <oc r="K29">
      <v>0</v>
    </oc>
    <nc r="K29"/>
  </rcc>
  <rcc rId="4413" sId="8">
    <oc r="I32" t="inlineStr">
      <is>
        <t>N/A</t>
      </is>
    </oc>
    <nc r="I32"/>
  </rcc>
  <rcc rId="4414" sId="8" numFmtId="11">
    <oc r="K32">
      <v>0</v>
    </oc>
    <nc r="K32"/>
  </rcc>
  <rcc rId="4415" sId="8" numFmtId="13">
    <oc r="L15">
      <v>0.5</v>
    </oc>
    <nc r="L15">
      <v>0</v>
    </nc>
  </rcc>
  <rcc rId="4416" sId="8" numFmtId="13">
    <oc r="M15">
      <v>0.5</v>
    </oc>
    <nc r="M15">
      <v>0</v>
    </nc>
  </rcc>
  <rcc rId="4417" sId="8" numFmtId="13">
    <oc r="L16">
      <v>0.5</v>
    </oc>
    <nc r="L16">
      <v>0</v>
    </nc>
  </rcc>
  <rcc rId="4418" sId="8" numFmtId="13">
    <oc r="N16">
      <v>0.5</v>
    </oc>
    <nc r="N16">
      <v>0</v>
    </nc>
  </rcc>
  <rcc rId="4419" sId="8" numFmtId="13">
    <oc r="N17">
      <v>1</v>
    </oc>
    <nc r="N17">
      <v>0</v>
    </nc>
  </rcc>
  <rcc rId="4420" sId="8" numFmtId="13">
    <oc r="N33">
      <v>1</v>
    </oc>
    <nc r="N33">
      <v>0</v>
    </nc>
  </rcc>
  <rcc rId="4421" sId="8" numFmtId="13">
    <oc r="L18">
      <v>1</v>
    </oc>
    <nc r="L18">
      <v>0</v>
    </nc>
  </rcc>
  <rcc rId="4422" sId="8" numFmtId="13">
    <oc r="L19">
      <v>1</v>
    </oc>
    <nc r="L19">
      <v>0</v>
    </nc>
  </rcc>
  <rcc rId="4423" sId="8" numFmtId="13">
    <oc r="L30">
      <v>0.5</v>
    </oc>
    <nc r="L30">
      <v>0</v>
    </nc>
  </rcc>
  <rcc rId="4424" sId="8" numFmtId="13">
    <oc r="M30">
      <v>0.5</v>
    </oc>
    <nc r="M30">
      <v>0</v>
    </nc>
  </rcc>
  <rcc rId="4425" sId="8" numFmtId="13">
    <oc r="N31">
      <v>1</v>
    </oc>
    <nc r="N31">
      <v>0</v>
    </nc>
  </rcc>
  <rcc rId="4426" sId="8" numFmtId="13">
    <oc r="N20">
      <v>0.8</v>
    </oc>
    <nc r="N20">
      <v>0</v>
    </nc>
  </rcc>
  <rcc rId="4427" sId="8" numFmtId="13">
    <oc r="O20">
      <v>0.2</v>
    </oc>
    <nc r="O20">
      <v>0</v>
    </nc>
  </rcc>
  <rcc rId="4428" sId="8" numFmtId="13">
    <oc r="O21">
      <v>1</v>
    </oc>
    <nc r="O21">
      <v>0</v>
    </nc>
  </rcc>
  <rcc rId="4429" sId="8" numFmtId="13">
    <oc r="O22">
      <v>1</v>
    </oc>
    <nc r="O22">
      <v>0</v>
    </nc>
  </rcc>
  <rcc rId="4430" sId="8" numFmtId="13">
    <oc r="O23">
      <v>1</v>
    </oc>
    <nc r="O23">
      <v>0</v>
    </nc>
  </rcc>
  <rcc rId="4431" sId="8" numFmtId="13">
    <oc r="L24">
      <v>1</v>
    </oc>
    <nc r="L24">
      <v>0</v>
    </nc>
  </rcc>
  <rcc rId="4432" sId="8" numFmtId="13">
    <oc r="O25">
      <v>1</v>
    </oc>
    <nc r="O25">
      <v>0</v>
    </nc>
  </rcc>
  <rcc rId="4433" sId="8" numFmtId="13">
    <oc r="L26">
      <v>1</v>
    </oc>
    <nc r="L26">
      <v>0</v>
    </nc>
  </rcc>
  <rcc rId="4434" sId="8" numFmtId="13">
    <oc r="L27">
      <v>1</v>
    </oc>
    <nc r="L27">
      <v>0</v>
    </nc>
  </rcc>
  <rcc rId="4435" sId="8" numFmtId="13">
    <oc r="M28">
      <v>1</v>
    </oc>
    <nc r="M28">
      <v>0</v>
    </nc>
  </rcc>
  <rcc rId="4436" sId="8" numFmtId="13">
    <oc r="M29">
      <v>1</v>
    </oc>
    <nc r="M29">
      <v>0</v>
    </nc>
  </rcc>
  <rcc rId="4437" sId="8" numFmtId="13">
    <oc r="L32">
      <v>1</v>
    </oc>
    <nc r="L32">
      <v>0</v>
    </nc>
  </rcc>
  <rcv guid="{CDFEA718-320B-4BCA-98A9-85B1C49C7A24}" action="delete"/>
  <rdn rId="0" localSheetId="3" customView="1" name="Z_CDFEA718_320B_4BCA_98A9_85B1C49C7A24_.wvu.Rows" hidden="1" oldHidden="1">
    <formula>'VIDA LIBRE DE VIOLENCIAS'!$1:$13</formula>
    <oldFormula>'VIDA LIBRE DE VIOLENCIAS'!$1:$13</oldFormula>
  </rdn>
  <rdn rId="0" localSheetId="8" customView="1" name="Z_CDFEA718_320B_4BCA_98A9_85B1C49C7A24_.wvu.FilterData" hidden="1" oldHidden="1">
    <formula>'CULTURA LIBRE DE SEXISMO'!$A$14:$AA$33</formula>
    <oldFormula>'CULTURA LIBRE DE SEXISMO'!$A$14:$AA$33</oldFormula>
  </rdn>
  <rcv guid="{CDFEA718-320B-4BCA-98A9-85B1C49C7A24}"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D16 D33 D18 D19 D30">
    <dxf>
      <fill>
        <patternFill patternType="solid">
          <bgColor rgb="FFFFFF00"/>
        </patternFill>
      </fill>
    </dxf>
  </rfmt>
  <rcc rId="4440" sId="8">
    <oc r="D16" t="inlineStr">
      <is>
        <t>Realizar el lanzamiento de la Beca Bogotá Diversa para sectores sociales, que dentro de la categoria:  prácticas artísticas para una vida libre de sexismos, 5 estimulos de  $10.000.000 cada uno para la categoria: Prácticas artísticas para una cultura libre de sexismos.</t>
      </is>
    </oc>
    <nc r="D16" t="inlineStr">
      <is>
        <t>Otorgar al menos 1 estímulo de la Beca Bogotá Diversa para Sectores Sociales dentro de su categoria "Prácticas artísticas para una vida libre de sexismos", con el fin de visibilizar y fortalecer las prácticas artísticas de las mujeres diversas y/o aquellas encaminadas a la construcción de una cultura libre de sexismos.</t>
      </is>
    </nc>
  </rcc>
  <rcc rId="4441" sId="8">
    <oc r="F16" t="inlineStr">
      <is>
        <t>Otorgar por lo menos una (1) beca dirigida a iniciativas con enfoque de genero para garantizar los derechos culturales de las mujeres.</t>
      </is>
    </oc>
    <nc r="F16" t="inlineStr">
      <is>
        <t>Número de estímulos otorgados</t>
      </is>
    </nc>
  </rcc>
  <rcc rId="4442" sId="8">
    <oc r="G16" t="inlineStr">
      <is>
        <t>Se  otorgaron dos (2), de los cinco (5) estímulos ofrecidos,  por $10.000.000  cada uno, dentro de la categoria:  prácticas artísticas para una vida libre de sexismos, en el marco de la beca Bogotá diversa: proyectos artisticos para sectores sociales.</t>
      </is>
    </oc>
    <nc r="G16" t="inlineStr">
      <is>
        <t>Otorgar al menos un (1) estímulo dentro de la categoria "Prácticas artísticas para una vida libre de sexismos" de la beca Bogotá diversa: proyectos artisticos para sectores sociales.</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43" sId="8">
    <nc r="W16" t="inlineStr">
      <is>
        <t>El pasado 8 de febrero se dio apertura a la convocatoria, la propuestas se reciben hasta el próximo 23 de abril. La publicación listado de habilitados, rechazados y por subsanar se realizará el 2 de mayo. La publicación de resultados de evaluación será el 13 de junio.</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44" sId="8" numFmtId="14">
    <oc r="U16">
      <v>1</v>
    </oc>
    <nc r="U16" t="inlineStr">
      <is>
        <t>n.a</t>
      </is>
    </nc>
  </rcc>
  <rcc rId="4445" sId="8">
    <oc r="U15">
      <f>+(T15/H15)</f>
    </oc>
    <nc r="U15" t="inlineStr">
      <is>
        <t>n.a</t>
      </is>
    </nc>
  </rcc>
  <rcc rId="4446" sId="8" numFmtId="14">
    <oc r="U17">
      <v>1</v>
    </oc>
    <nc r="U17" t="inlineStr">
      <is>
        <t>n.a</t>
      </is>
    </nc>
  </rcc>
  <rcc rId="4447" sId="8" numFmtId="14">
    <oc r="U33">
      <v>1</v>
    </oc>
    <nc r="U33" t="inlineStr">
      <is>
        <t>n.a</t>
      </is>
    </nc>
  </rcc>
  <rcc rId="4448" sId="8">
    <oc r="U18">
      <f>+(T19/H19)</f>
    </oc>
    <nc r="U18" t="inlineStr">
      <is>
        <t>n.a</t>
      </is>
    </nc>
  </rcc>
  <rcc rId="4449" sId="8" numFmtId="14">
    <oc r="U19">
      <v>1</v>
    </oc>
    <nc r="U19" t="inlineStr">
      <is>
        <t>n.a</t>
      </is>
    </nc>
  </rcc>
  <rcc rId="4450" sId="8" numFmtId="14">
    <oc r="U30">
      <v>1</v>
    </oc>
    <nc r="U30" t="inlineStr">
      <is>
        <t>n.a</t>
      </is>
    </nc>
  </rcc>
  <rcc rId="4451" sId="8" numFmtId="14">
    <oc r="U31">
      <v>1</v>
    </oc>
    <nc r="U31" t="inlineStr">
      <is>
        <t>n.a</t>
      </is>
    </nc>
  </rcc>
  <rcc rId="4452" sId="8" numFmtId="14">
    <oc r="U20">
      <v>1</v>
    </oc>
    <nc r="U20" t="inlineStr">
      <is>
        <t>n.a</t>
      </is>
    </nc>
  </rcc>
  <rcc rId="4453" sId="8" numFmtId="14">
    <oc r="U21">
      <v>1</v>
    </oc>
    <nc r="U21" t="inlineStr">
      <is>
        <t>n.a</t>
      </is>
    </nc>
  </rcc>
  <rcc rId="4454" sId="8" numFmtId="14">
    <oc r="U22">
      <v>1</v>
    </oc>
    <nc r="U22" t="inlineStr">
      <is>
        <t>n.a</t>
      </is>
    </nc>
  </rcc>
  <rcc rId="4455" sId="8" numFmtId="14">
    <oc r="U23">
      <v>1</v>
    </oc>
    <nc r="U23" t="inlineStr">
      <is>
        <t>n.a</t>
      </is>
    </nc>
  </rcc>
  <rcc rId="4456" sId="8" numFmtId="14">
    <oc r="U24">
      <v>1</v>
    </oc>
    <nc r="U24" t="inlineStr">
      <is>
        <t>n.a</t>
      </is>
    </nc>
  </rcc>
  <rcc rId="4457" sId="8" numFmtId="14">
    <oc r="U25">
      <v>1</v>
    </oc>
    <nc r="U25" t="inlineStr">
      <is>
        <t>n.a</t>
      </is>
    </nc>
  </rcc>
  <rcc rId="4458" sId="8" numFmtId="14">
    <oc r="U26">
      <v>1</v>
    </oc>
    <nc r="U26" t="inlineStr">
      <is>
        <t>n.a</t>
      </is>
    </nc>
  </rcc>
  <rcc rId="4459" sId="8" numFmtId="14">
    <oc r="U27">
      <v>1</v>
    </oc>
    <nc r="U27" t="inlineStr">
      <is>
        <t>n.a</t>
      </is>
    </nc>
  </rcc>
  <rcc rId="4460" sId="8" numFmtId="14">
    <oc r="U28">
      <v>1</v>
    </oc>
    <nc r="U28" t="inlineStr">
      <is>
        <t>n.a</t>
      </is>
    </nc>
  </rcc>
  <rcc rId="4461" sId="8" numFmtId="14">
    <oc r="U29">
      <v>1</v>
    </oc>
    <nc r="U29" t="inlineStr">
      <is>
        <t>n.a</t>
      </is>
    </nc>
  </rcc>
  <rcc rId="4462" sId="8" numFmtId="14">
    <oc r="U32">
      <v>1</v>
    </oc>
    <nc r="U32" t="inlineStr">
      <is>
        <t>n.a</t>
      </is>
    </nc>
  </rcc>
  <rcc rId="4463" sId="8" odxf="1" dxf="1">
    <nc r="Z15" t="inlineStr">
      <is>
        <t>n.a</t>
      </is>
    </nc>
    <odxf>
      <font>
        <color auto="1"/>
      </font>
    </odxf>
    <ndxf>
      <font>
        <color auto="1"/>
        <name val="Times New Roman"/>
        <scheme val="none"/>
      </font>
    </ndxf>
  </rcc>
  <rcc rId="4464" sId="8" odxf="1" dxf="1">
    <nc r="Z16" t="inlineStr">
      <is>
        <t>n.a</t>
      </is>
    </nc>
    <odxf>
      <font>
        <color auto="1"/>
      </font>
    </odxf>
    <ndxf>
      <font>
        <color auto="1"/>
        <name val="Times New Roman"/>
        <scheme val="none"/>
      </font>
    </ndxf>
  </rcc>
  <rcc rId="4465" sId="8" odxf="1" dxf="1">
    <nc r="Z17" t="inlineStr">
      <is>
        <t>n.a</t>
      </is>
    </nc>
    <odxf>
      <font>
        <color auto="1"/>
      </font>
    </odxf>
    <ndxf>
      <font>
        <color auto="1"/>
        <name val="Times New Roman"/>
        <scheme val="none"/>
      </font>
    </ndxf>
  </rcc>
  <rcc rId="4466" sId="8" odxf="1" dxf="1">
    <nc r="Z33" t="inlineStr">
      <is>
        <t>n.a</t>
      </is>
    </nc>
    <odxf>
      <font>
        <color auto="1"/>
      </font>
    </odxf>
    <ndxf>
      <font>
        <color auto="1"/>
        <name val="Times New Roman"/>
        <scheme val="none"/>
      </font>
    </ndxf>
  </rcc>
  <rcc rId="4467" sId="8" odxf="1" dxf="1">
    <nc r="Z18" t="inlineStr">
      <is>
        <t>n.a</t>
      </is>
    </nc>
    <odxf>
      <font>
        <color auto="1"/>
      </font>
    </odxf>
    <ndxf>
      <font>
        <color auto="1"/>
        <name val="Times New Roman"/>
        <scheme val="none"/>
      </font>
    </ndxf>
  </rcc>
  <rcc rId="4468" sId="8" odxf="1" dxf="1">
    <nc r="Z19" t="inlineStr">
      <is>
        <t>n.a</t>
      </is>
    </nc>
    <odxf>
      <font>
        <color auto="1"/>
      </font>
    </odxf>
    <ndxf>
      <font>
        <color auto="1"/>
        <name val="Times New Roman"/>
        <scheme val="none"/>
      </font>
    </ndxf>
  </rcc>
  <rcc rId="4469" sId="8" odxf="1" dxf="1">
    <nc r="Z30" t="inlineStr">
      <is>
        <t>n.a</t>
      </is>
    </nc>
    <odxf>
      <font>
        <color auto="1"/>
      </font>
    </odxf>
    <ndxf>
      <font>
        <color auto="1"/>
        <name val="Times New Roman"/>
        <scheme val="none"/>
      </font>
    </ndxf>
  </rcc>
  <rcc rId="4470" sId="8" odxf="1" dxf="1">
    <nc r="Z31" t="inlineStr">
      <is>
        <t>n.a</t>
      </is>
    </nc>
    <odxf>
      <font>
        <color auto="1"/>
      </font>
    </odxf>
    <ndxf>
      <font>
        <color auto="1"/>
        <name val="Times New Roman"/>
        <scheme val="none"/>
      </font>
    </ndxf>
  </rcc>
  <rcc rId="4471" sId="8" odxf="1" dxf="1">
    <nc r="Z20" t="inlineStr">
      <is>
        <t>n.a</t>
      </is>
    </nc>
    <odxf>
      <font>
        <color auto="1"/>
      </font>
    </odxf>
    <ndxf>
      <font>
        <color auto="1"/>
        <name val="Times New Roman"/>
        <scheme val="none"/>
      </font>
    </ndxf>
  </rcc>
  <rcc rId="4472" sId="8" odxf="1" dxf="1">
    <nc r="Z21" t="inlineStr">
      <is>
        <t>n.a</t>
      </is>
    </nc>
    <odxf>
      <font>
        <color auto="1"/>
      </font>
    </odxf>
    <ndxf>
      <font>
        <color auto="1"/>
        <name val="Times New Roman"/>
        <scheme val="none"/>
      </font>
    </ndxf>
  </rcc>
  <rcc rId="4473" sId="8" odxf="1" dxf="1">
    <nc r="Z22" t="inlineStr">
      <is>
        <t>n.a</t>
      </is>
    </nc>
    <odxf>
      <font>
        <color auto="1"/>
      </font>
    </odxf>
    <ndxf>
      <font>
        <color auto="1"/>
        <name val="Times New Roman"/>
        <scheme val="none"/>
      </font>
    </ndxf>
  </rcc>
  <rcc rId="4474" sId="8" odxf="1" dxf="1">
    <nc r="Z23" t="inlineStr">
      <is>
        <t>n.a</t>
      </is>
    </nc>
    <odxf>
      <font>
        <color auto="1"/>
      </font>
    </odxf>
    <ndxf>
      <font>
        <color auto="1"/>
        <name val="Times New Roman"/>
        <scheme val="none"/>
      </font>
    </ndxf>
  </rcc>
  <rcc rId="4475" sId="8" odxf="1" dxf="1">
    <nc r="Z24" t="inlineStr">
      <is>
        <t>n.a</t>
      </is>
    </nc>
    <odxf>
      <font>
        <color auto="1"/>
      </font>
    </odxf>
    <ndxf>
      <font>
        <color auto="1"/>
        <name val="Times New Roman"/>
        <scheme val="none"/>
      </font>
    </ndxf>
  </rcc>
  <rcc rId="4476" sId="8" odxf="1" dxf="1">
    <nc r="Z25" t="inlineStr">
      <is>
        <t>n.a</t>
      </is>
    </nc>
    <odxf>
      <font>
        <color auto="1"/>
      </font>
    </odxf>
    <ndxf>
      <font>
        <color auto="1"/>
        <name val="Times New Roman"/>
        <scheme val="none"/>
      </font>
    </ndxf>
  </rcc>
  <rcc rId="4477" sId="8" odxf="1" dxf="1">
    <nc r="Z26" t="inlineStr">
      <is>
        <t>n.a</t>
      </is>
    </nc>
    <odxf>
      <font>
        <color auto="1"/>
      </font>
    </odxf>
    <ndxf>
      <font>
        <color auto="1"/>
        <name val="Times New Roman"/>
        <scheme val="none"/>
      </font>
    </ndxf>
  </rcc>
  <rcc rId="4478" sId="8" odxf="1" dxf="1">
    <nc r="Z27" t="inlineStr">
      <is>
        <t>n.a</t>
      </is>
    </nc>
    <odxf>
      <font>
        <color auto="1"/>
      </font>
    </odxf>
    <ndxf>
      <font>
        <color auto="1"/>
        <name val="Times New Roman"/>
        <scheme val="none"/>
      </font>
    </ndxf>
  </rcc>
  <rcc rId="4479" sId="8" odxf="1" dxf="1">
    <nc r="Z28" t="inlineStr">
      <is>
        <t>n.a</t>
      </is>
    </nc>
    <odxf>
      <font>
        <color auto="1"/>
      </font>
    </odxf>
    <ndxf>
      <font>
        <color auto="1"/>
        <name val="Times New Roman"/>
        <scheme val="none"/>
      </font>
    </ndxf>
  </rcc>
  <rcc rId="4480" sId="8" odxf="1" dxf="1">
    <nc r="Z29" t="inlineStr">
      <is>
        <t>n.a</t>
      </is>
    </nc>
    <odxf>
      <font>
        <color auto="1"/>
      </font>
    </odxf>
    <ndxf>
      <font>
        <color auto="1"/>
        <name val="Times New Roman"/>
        <scheme val="none"/>
      </font>
    </ndxf>
  </rcc>
  <rcc rId="4481" sId="8" odxf="1" dxf="1">
    <nc r="Z32" t="inlineStr">
      <is>
        <t>n.a</t>
      </is>
    </nc>
    <odxf>
      <font>
        <color auto="1"/>
      </font>
    </odxf>
    <ndxf>
      <font>
        <color auto="1"/>
        <name val="Times New Roman"/>
        <scheme val="none"/>
      </font>
    </ndxf>
  </rcc>
  <rcc rId="4482" sId="8" numFmtId="13">
    <oc r="T15">
      <v>1</v>
    </oc>
    <nc r="T15">
      <f>SUM(L15:O15)</f>
    </nc>
  </rcc>
  <rcc rId="4483" sId="8" numFmtId="13">
    <oc r="T16">
      <v>1</v>
    </oc>
    <nc r="T16">
      <f>SUM(L16:O16)</f>
    </nc>
  </rcc>
  <rcc rId="4484" sId="8" numFmtId="13">
    <oc r="T17">
      <v>1</v>
    </oc>
    <nc r="T17">
      <f>SUM(L17:O17)</f>
    </nc>
  </rcc>
  <rcc rId="4485" sId="8" numFmtId="13">
    <oc r="T33">
      <v>1</v>
    </oc>
    <nc r="T33">
      <f>SUM(L33:O33)</f>
    </nc>
  </rcc>
  <rcc rId="4486" sId="8" numFmtId="13">
    <oc r="T18">
      <v>1</v>
    </oc>
    <nc r="T18">
      <f>SUM(L18:O18)</f>
    </nc>
  </rcc>
  <rcc rId="4487" sId="8" numFmtId="13">
    <oc r="T19">
      <v>1</v>
    </oc>
    <nc r="T19">
      <f>SUM(L19:O19)</f>
    </nc>
  </rcc>
  <rcc rId="4488" sId="8" numFmtId="13">
    <oc r="T30">
      <v>1</v>
    </oc>
    <nc r="T30">
      <f>SUM(L30:O30)</f>
    </nc>
  </rcc>
  <rcc rId="4489" sId="8" numFmtId="13">
    <oc r="T31">
      <v>1</v>
    </oc>
    <nc r="T31">
      <f>SUM(L31:O31)</f>
    </nc>
  </rcc>
  <rcc rId="4490" sId="8" numFmtId="13">
    <oc r="T20">
      <v>1</v>
    </oc>
    <nc r="T20">
      <f>SUM(L20:O20)</f>
    </nc>
  </rcc>
  <rcc rId="4491" sId="8" numFmtId="13">
    <oc r="T21">
      <v>1</v>
    </oc>
    <nc r="T21">
      <f>SUM(L21:O21)</f>
    </nc>
  </rcc>
  <rcc rId="4492" sId="8" numFmtId="13">
    <oc r="T22">
      <v>1</v>
    </oc>
    <nc r="T22">
      <f>SUM(L22:O22)</f>
    </nc>
  </rcc>
  <rcc rId="4493" sId="8" numFmtId="13">
    <oc r="T23">
      <v>1</v>
    </oc>
    <nc r="T23">
      <f>SUM(L23:O23)</f>
    </nc>
  </rcc>
  <rcc rId="4494" sId="8" numFmtId="13">
    <oc r="T24">
      <v>1</v>
    </oc>
    <nc r="T24">
      <f>SUM(L24:O24)</f>
    </nc>
  </rcc>
  <rcc rId="4495" sId="8" numFmtId="13">
    <oc r="T25">
      <v>1</v>
    </oc>
    <nc r="T25">
      <f>SUM(L25:O25)</f>
    </nc>
  </rcc>
  <rcc rId="4496" sId="8" numFmtId="13">
    <oc r="T26">
      <v>1</v>
    </oc>
    <nc r="T26">
      <f>SUM(L26:O26)</f>
    </nc>
  </rcc>
  <rcc rId="4497" sId="8" numFmtId="13">
    <oc r="T27">
      <v>1</v>
    </oc>
    <nc r="T27">
      <f>SUM(L27:O27)</f>
    </nc>
  </rcc>
  <rcc rId="4498" sId="8" numFmtId="13">
    <oc r="T28">
      <v>1</v>
    </oc>
    <nc r="T28">
      <f>SUM(L28:O28)</f>
    </nc>
  </rcc>
  <rcc rId="4499" sId="8" numFmtId="13">
    <oc r="T29">
      <v>1</v>
    </oc>
    <nc r="T29">
      <f>SUM(L29:O29)</f>
    </nc>
  </rcc>
  <rcc rId="4500" sId="8" numFmtId="13">
    <oc r="T32">
      <v>1</v>
    </oc>
    <nc r="T32">
      <f>SUM(L32:O32)</f>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D16">
    <dxf>
      <fill>
        <patternFill>
          <bgColor theme="9" tint="0.79998168889431442"/>
        </patternFill>
      </fill>
    </dxf>
  </rfmt>
  <rfmt sheetId="8" sqref="D16">
    <dxf>
      <fill>
        <patternFill>
          <bgColor theme="9"/>
        </patternFill>
      </fill>
    </dxf>
  </rfmt>
  <rfmt sheetId="8" sqref="D17">
    <dxf>
      <fill>
        <patternFill patternType="solid">
          <bgColor theme="9"/>
        </patternFill>
      </fill>
    </dxf>
  </rfmt>
  <rcc rId="4501" sId="8">
    <oc r="F17" t="inlineStr">
      <is>
        <t>Lanzar y otorgar por lo menos un (1)  estímulo económico por  el trabajo de una mujer escritora colombiana cuya propuesta de libro, desde el género de la novela, alcance los más altos niveles de calidad literaria.</t>
      </is>
    </oc>
    <nc r="F17" t="inlineStr">
      <is>
        <t>Número de estímulos otorgados</t>
      </is>
    </nc>
  </rcc>
  <rcc rId="4502" sId="8">
    <oc r="G17" t="inlineStr">
      <is>
        <t> Se reconoce mediante un estímulo económico, el trabajo de una mujer escritora colombiana cuya propuesta de libro, desde el género de la novela, alcance los más altos niveles de calidad literaria. Por ello, premiará la mejor novela inédita, escrita por una autora colombiana, cuya extensión no supere las 300 páginas. Laguna Libros publicará la obra y realizará todas las acciones necesarias para su difusión y posicionamiento.</t>
      </is>
    </oc>
    <nc r="G17" t="inlineStr">
      <is>
        <t>Otorgar el estímulo que premiará la mejor novela inédita, escrita por una autora colombiana, cuya extensión no supere las 300 páginas.</t>
      </is>
    </nc>
  </rcc>
  <rcc rId="4503" sId="8">
    <oc r="D17" t="inlineStr">
      <is>
        <t>Realizar el lanzamiento y otorgamiento del premio de novela Elisa Mujica</t>
      </is>
    </oc>
    <nc r="D17" t="inlineStr">
      <is>
        <t>Otorgar el premio de novela Elisa Mujica, para reconocer  el trabajo de una mujer escritora colombiana cuya propuesta de libro, cuya extensión no supere las 300 páginas, desde el género de la novela, que alcance los más altos niveles de calidad literaria.</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04" sId="8">
    <oc r="G17" t="inlineStr">
      <is>
        <t>Otorgar el estímulo que premiará la mejor novela inédita, escrita por una autora colombiana, cuya extensión no supere las 300 páginas.</t>
      </is>
    </oc>
    <nc r="G17" t="inlineStr">
      <is>
        <t>Otorgar el estímulo que premiará la mejor novela inédita, escrita por una autora colombiana, de máximo 300 páginas.</t>
      </is>
    </nc>
  </rcc>
  <rcc rId="4505" sId="8">
    <oc r="D17" t="inlineStr">
      <is>
        <t>Otorgar el premio de novela Elisa Mujica, para reconocer  el trabajo de una mujer escritora colombiana cuya propuesta de libro, cuya extensión no supere las 300 páginas, desde el género de la novela, que alcance los más altos niveles de calidad literaria.</t>
      </is>
    </oc>
    <nc r="D17" t="inlineStr">
      <is>
        <t>Otorgar el Premio de Novela Elisa Mujica, para reconocer  el trabajo de una mujer escritora colombiana cuya propuesta de libro de máximo 300 páginas, desde el género de la novela, que alcance los más altos niveles de calidad literaria.</t>
      </is>
    </nc>
  </rcc>
  <rcc rId="4506" sId="8">
    <nc r="W17" t="inlineStr">
      <is>
        <t>n.a</t>
      </is>
    </nc>
  </rcc>
  <rcc rId="4507" sId="8">
    <nc r="Y16" t="inlineStr">
      <is>
        <t>n.a</t>
      </is>
    </nc>
  </rcc>
  <rcc rId="4508" sId="8">
    <nc r="X16" t="inlineStr">
      <is>
        <t>Plan Distrital de Estímulos.
Publicación de la convocatoria en: https://convocatorias.scrd.gov.co/estimulos/public/convocatoria-pde.xhtml?c=ZGVjODUxNmEtYTQxZi00MDhlLWE4MzQtMjIzMDJlYWQ2Y2Qy&amp;v=YWQwNWZjNjUtNjc2MS00ZmE3LWJjYjktNGJlNjQyNzQwYjMx</t>
      </is>
    </nc>
  </rcc>
  <rcc rId="4509" sId="8">
    <nc r="X17" t="inlineStr">
      <is>
        <t>n.a</t>
      </is>
    </nc>
  </rcc>
  <rfmt sheetId="8" sqref="D22 D23">
    <dxf>
      <fill>
        <patternFill patternType="solid">
          <bgColor theme="8" tint="0.59999389629810485"/>
        </patternFill>
      </fill>
    </dxf>
  </rfmt>
  <rcc rId="4510" sId="8">
    <oc r="D33" t="inlineStr">
      <is>
        <t>Realizar un proceso de acompañamiento a la ejecución de las propuestas ganadoras en el marco de la Beca  Bogotá Diversa para sectores sociales, en la categoría prácticas artísticas para una vida libre de sexismos.</t>
      </is>
    </oc>
    <nc r="D33"/>
  </rcc>
  <rcc rId="4511" sId="8">
    <oc r="D18" t="inlineStr">
      <is>
        <t>Realizar al menos (1) un proceso de formación y acompañamiento para que los sectores de Mujeres presenten sus propuestas artisticas  al programa de estímulos del Idartes, en el marco de la beca  Bogotá diversa: proyectos artisticos para sectores sociales.</t>
      </is>
    </oc>
    <nc r="D18"/>
  </rcc>
  <rcc rId="4512" sId="8">
    <oc r="D19" t="inlineStr">
      <is>
        <t>Realizar al menos (1) un proceso de formación y acompañamiento para que  Mujeres campesinas y rurales presenten sus propuestas artisticas  al programa de estímulos del Idartes, en el marco de la beca  Bogotá diversa: proyectos artisticos para sectores sociales.</t>
      </is>
    </oc>
    <nc r="D19"/>
  </rcc>
  <rcc rId="4513" sId="8">
    <oc r="F30" t="inlineStr">
      <is>
        <t>Realizar al menos (1) un proceso de acompañamiento en la ejecución a las propuestas ganadoras inscritas en la categoria de prácticas artísticas para una vida libre de sexismos en el marco de la beca  Bogotá diversa: proyectos artisticos para sectores sociales.</t>
      </is>
    </oc>
    <nc r="F30" t="inlineStr">
      <is>
        <t>Realizar al menos (1) proceso de acompañamiento a la ejecución a las propuestas ganadoras inscritas en la categoria de prácticas artísticas para una vida libre de sexismos en el marco de la beca  Bogotá diversa: proyectos artisticos para sectores sociales.</t>
      </is>
    </nc>
  </rcc>
  <rcc rId="4514" sId="8">
    <oc r="F33" t="inlineStr">
      <is>
        <t>Realización de por lo menos un (1) proceso de acompañamiento a la ejecución de  las propuestas ganadoras de la  Beca Bogotá Diversa para sectores sociales, en la categoría prácticas artísticas para una vida libre de sexismos.</t>
      </is>
    </oc>
    <nc r="F33" t="inlineStr">
      <is>
        <t>Realizar al menos (1) proceso de acompañamiento a la ejecución a las propuestas ga|nadoras de la  Beca Bogotá Diversa para sectores sociales, en la categoría prácticas artísticas para una vida libre de sexismos.</t>
      </is>
    </nc>
  </rcc>
  <rcc rId="4515" sId="8">
    <oc r="D30" t="inlineStr">
      <is>
        <t>Realizar al menos (1) un proceso de acompañamiento en la ejecución a las propuestas ganadoras inscritas en la categoria de prácticas artísticas para una vida libre de sexismos en el marco de la beca  Bogotá diversa: proyectos artisticos para sectores sociales.</t>
      </is>
    </oc>
    <nc r="D30"/>
  </rcc>
  <rcc rId="4516" sId="8">
    <oc r="G30" t="inlineStr">
      <is>
        <t xml:space="preserve">En el marco de la beca Bogotá diversa: proyectos artisticos para sectores sociales, se  está realizando un proceso de  acompañamiento a la ejecución de las propuestas ganadoras en la categoría prácticas artísticas para una vida libre de sexismos. </t>
      </is>
    </oc>
    <nc r="G30"/>
  </rcc>
  <rcc rId="4517" sId="8">
    <oc r="G16" t="inlineStr">
      <is>
        <t>Otorgar al menos un (1) estímulo dentro de la categoria "Prácticas artísticas para una vida libre de sexismos" de la beca Bogotá diversa: proyectos artisticos para sectores sociales.</t>
      </is>
    </oc>
    <nc r="G16" t="inlineStr">
      <is>
        <t>Realizar (1) un proceso de formación y acompañamiento para que las Mujeres presenten sus propuestas, otorgar al menos un (1) estímulo y  realizar un (1) proceso de acompañamiento a la ejecución de las propuestas ganadoras,  dentro de la categoria "Prácticas artísticas para una vida libre de sexismos" de la beca Bogotá diversa: proyectos artisticos para sectores sociales.</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85" sId="8" odxf="1" dxf="1">
    <nc r="C34" t="inlineStr">
      <is>
        <t>1017- Arte para la transformación social: Prácticas artísticas incluyentes, descentralizadas y al servicio de la comunidad</t>
      </is>
    </nc>
    <odxf>
      <font>
        <name val="Times New Roman"/>
        <scheme val="none"/>
      </font>
      <alignment horizontal="general" vertical="bottom" wrapText="0" readingOrder="0"/>
      <border outline="0">
        <left/>
        <right/>
        <top/>
        <bottom/>
      </border>
      <protection locked="0"/>
    </odxf>
    <n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1"/>
    </ndxf>
  </rcc>
  <rcc rId="3886" sId="8" odxf="1" dxf="1">
    <nc r="D34" t="inlineStr">
      <is>
        <t>Realizar al menos (1) un proceso de formación artística en artes plásticas y danza para  Mujeres con discapacidad y Mujeres cuidadoras.</t>
      </is>
    </nc>
    <odxf>
      <font>
        <name val="Times New Roman"/>
        <scheme val="none"/>
      </font>
      <alignment horizontal="general" vertical="bottom" wrapText="0" readingOrder="0"/>
      <border outline="0">
        <left/>
        <right/>
        <top/>
        <bottom/>
      </border>
      <protection locked="0"/>
    </odxf>
    <ndxf>
      <font>
        <color indexed="8"/>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1"/>
    </ndxf>
  </rcc>
  <rcc rId="3887" sId="8" odxf="1" dxf="1">
    <nc r="E34">
      <v>1</v>
    </nc>
    <odxf>
      <font>
        <name val="Times New Roman"/>
        <scheme val="none"/>
      </font>
      <alignment horizontal="general" wrapText="0" readingOrder="0"/>
      <border outline="0">
        <left/>
        <right/>
        <top/>
        <bottom/>
      </border>
    </odxf>
    <ndxf>
      <font>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3888" sId="8" odxf="1" dxf="1">
    <nc r="F34" t="inlineStr">
      <is>
        <t>Realización de por lo menos un (1) proceso de formación artística en artes plásticas y danza para  Mujeres con discapacidad y Mujeres cuidadoras.</t>
      </is>
    </nc>
    <odxf>
      <font>
        <name val="Times New Roman"/>
        <scheme val="none"/>
      </font>
      <alignment horizontal="general" vertical="bottom" wrapText="0" readingOrder="0"/>
      <border outline="0">
        <left/>
        <right/>
        <top/>
        <bottom/>
      </border>
      <protection locked="0"/>
    </odxf>
    <n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1"/>
    </ndxf>
  </rcc>
  <rcc rId="3889" sId="8" odxf="1" dxf="1">
    <nc r="G34" t="inlineStr">
      <is>
        <t xml:space="preserve">Se realizó un (1) proceso de formación artistica en danza y artes plásticas para Mujeres con discapacidad y Mujeres cuidadoras. </t>
      </is>
    </nc>
    <odxf>
      <font>
        <name val="Times New Roman"/>
        <scheme val="none"/>
      </font>
      <alignment horizontal="general" vertical="bottom" wrapText="0" readingOrder="0"/>
      <border outline="0">
        <left/>
        <right/>
        <top/>
        <bottom/>
      </border>
    </odxf>
    <ndxf>
      <font>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3890" sId="8" odxf="1" dxf="1">
    <nc r="H34">
      <v>1</v>
    </nc>
    <odxf>
      <font>
        <name val="Times New Roman"/>
        <scheme val="none"/>
      </font>
      <alignment horizontal="general" vertical="bottom" readingOrder="0"/>
      <border outline="0">
        <left/>
        <right/>
        <top/>
        <bottom/>
      </border>
    </odxf>
    <ndxf>
      <font>
        <name val="Times New Roman"/>
        <scheme val="none"/>
      </font>
      <alignment horizontal="left" vertical="top" readingOrder="0"/>
      <border outline="0">
        <left style="thin">
          <color indexed="64"/>
        </left>
        <right style="thin">
          <color indexed="64"/>
        </right>
        <top style="thin">
          <color indexed="64"/>
        </top>
        <bottom style="thin">
          <color indexed="64"/>
        </bottom>
      </border>
    </ndxf>
  </rcc>
  <rcc rId="3891" sId="8" odxf="1" dxf="1">
    <nc r="I34">
      <v>58</v>
    </nc>
    <odxf>
      <font>
        <name val="Times New Roman"/>
        <scheme val="none"/>
      </font>
      <alignment horizontal="general" vertical="bottom" readingOrder="0"/>
      <border outline="0">
        <left/>
        <right/>
        <top/>
        <bottom/>
      </border>
    </odxf>
    <ndxf>
      <font>
        <name val="Times New Roman"/>
        <scheme val="none"/>
      </font>
      <alignment horizontal="left" vertical="top" readingOrder="0"/>
      <border outline="0">
        <left style="thin">
          <color indexed="64"/>
        </left>
        <right style="thin">
          <color indexed="64"/>
        </right>
        <top style="thin">
          <color indexed="64"/>
        </top>
        <bottom style="thin">
          <color indexed="64"/>
        </bottom>
      </border>
    </ndxf>
  </rcc>
  <rfmt sheetId="8" sqref="J34" start="0" length="0">
    <dxf>
      <font>
        <name val="Times New Roman"/>
        <scheme val="none"/>
      </font>
      <alignment horizontal="left" vertical="top" readingOrder="0"/>
      <border outline="0">
        <left style="thin">
          <color indexed="64"/>
        </left>
        <right style="thin">
          <color indexed="64"/>
        </right>
        <top style="thin">
          <color indexed="64"/>
        </top>
        <bottom style="thin">
          <color indexed="64"/>
        </bottom>
      </border>
    </dxf>
  </rfmt>
  <rfmt sheetId="8" sqref="K34" start="0" length="0">
    <dxf>
      <font>
        <name val="Times New Roman"/>
        <scheme val="none"/>
      </font>
      <numFmt numFmtId="168" formatCode="&quot;$&quot;#,##0"/>
      <alignment horizontal="left" vertical="top" wrapText="1" readingOrder="0"/>
      <border outline="0">
        <left style="thin">
          <color indexed="64"/>
        </left>
        <right style="thin">
          <color indexed="64"/>
        </right>
        <top style="thin">
          <color indexed="64"/>
        </top>
        <bottom style="thin">
          <color indexed="64"/>
        </bottom>
      </border>
    </dxf>
  </rfmt>
  <rcc rId="3892" sId="8" odxf="1" dxf="1" numFmtId="13">
    <nc r="L34">
      <v>0</v>
    </nc>
    <odxf>
      <font/>
      <numFmt numFmtId="0" formatCode="General"/>
      <alignment horizontal="general" vertical="bottom" readingOrder="0"/>
      <border outline="0">
        <left/>
        <right/>
        <top/>
        <bottom/>
      </border>
    </odxf>
    <ndxf>
      <font/>
      <numFmt numFmtId="13" formatCode="0%"/>
      <alignment horizontal="left" vertical="top" readingOrder="0"/>
      <border outline="0">
        <left style="thin">
          <color indexed="64"/>
        </left>
        <right style="thin">
          <color indexed="64"/>
        </right>
        <top style="thin">
          <color indexed="64"/>
        </top>
        <bottom style="thin">
          <color indexed="64"/>
        </bottom>
      </border>
    </ndxf>
  </rcc>
  <rcc rId="3893" sId="8" odxf="1" dxf="1" numFmtId="13">
    <nc r="M34">
      <v>0</v>
    </nc>
    <odxf>
      <font/>
      <numFmt numFmtId="0" formatCode="General"/>
      <alignment horizontal="general" vertical="bottom" readingOrder="0"/>
      <border outline="0">
        <left/>
        <right/>
        <top/>
        <bottom/>
      </border>
    </odxf>
    <ndxf>
      <font/>
      <numFmt numFmtId="13" formatCode="0%"/>
      <alignment horizontal="left" vertical="top" readingOrder="0"/>
      <border outline="0">
        <left style="thin">
          <color indexed="64"/>
        </left>
        <right style="thin">
          <color indexed="64"/>
        </right>
        <top style="thin">
          <color indexed="64"/>
        </top>
        <bottom style="thin">
          <color indexed="64"/>
        </bottom>
      </border>
    </ndxf>
  </rcc>
  <rcc rId="3894" sId="8" odxf="1" dxf="1" numFmtId="13">
    <nc r="N34">
      <v>0.8</v>
    </nc>
    <odxf>
      <font/>
      <numFmt numFmtId="0" formatCode="General"/>
      <alignment horizontal="general" vertical="bottom" readingOrder="0"/>
      <border outline="0">
        <left/>
        <right/>
        <top/>
        <bottom/>
      </border>
    </odxf>
    <ndxf>
      <font/>
      <numFmt numFmtId="13" formatCode="0%"/>
      <alignment horizontal="left" vertical="top" readingOrder="0"/>
      <border outline="0">
        <left style="thin">
          <color indexed="64"/>
        </left>
        <right style="thin">
          <color indexed="64"/>
        </right>
        <top style="thin">
          <color indexed="64"/>
        </top>
        <bottom style="thin">
          <color indexed="64"/>
        </bottom>
      </border>
    </ndxf>
  </rcc>
  <rcc rId="3895" sId="8" odxf="1" dxf="1" numFmtId="13">
    <nc r="O34">
      <v>1</v>
    </nc>
    <odxf>
      <font/>
      <numFmt numFmtId="0" formatCode="General"/>
      <alignment horizontal="general" vertical="bottom" readingOrder="0"/>
      <border outline="0">
        <left/>
        <right/>
        <top/>
        <bottom/>
      </border>
    </odxf>
    <ndxf>
      <font/>
      <numFmt numFmtId="13" formatCode="0%"/>
      <alignment horizontal="left" vertical="top" readingOrder="0"/>
      <border outline="0">
        <left style="thin">
          <color indexed="64"/>
        </left>
        <right style="thin">
          <color indexed="64"/>
        </right>
        <top style="thin">
          <color indexed="64"/>
        </top>
        <bottom style="thin">
          <color indexed="64"/>
        </bottom>
      </border>
    </ndxf>
  </rcc>
  <rcc rId="3896" sId="8" odxf="1" dxf="1">
    <nc r="P34" t="inlineStr">
      <is>
        <t>Cultura, Recreación y Deporte</t>
      </is>
    </nc>
    <odxf>
      <font/>
      <alignment horizontal="general" vertical="bottom" wrapText="0" readingOrder="0"/>
      <border outline="0">
        <left/>
        <right/>
        <top/>
        <bottom/>
      </border>
    </odxf>
    <ndxf>
      <font/>
      <alignment horizontal="left" vertical="top" wrapText="1" readingOrder="0"/>
      <border outline="0">
        <left style="thin">
          <color indexed="64"/>
        </left>
        <right style="thin">
          <color indexed="64"/>
        </right>
        <top style="thin">
          <color indexed="64"/>
        </top>
        <bottom style="thin">
          <color indexed="64"/>
        </bottom>
      </border>
    </ndxf>
  </rcc>
  <rcc rId="3897" sId="8" odxf="1" dxf="1">
    <nc r="Q34" t="inlineStr">
      <is>
        <t>Instituto Distrital de las Artes - Idartes</t>
      </is>
    </nc>
    <odxf>
      <font>
        <b val="0"/>
      </font>
      <alignment horizontal="general" vertical="bottom" wrapText="0" readingOrder="0"/>
      <border outline="0">
        <left/>
        <right/>
        <top/>
        <bottom/>
      </border>
    </odxf>
    <ndxf>
      <font>
        <b/>
      </font>
      <alignment horizontal="left" vertical="top" wrapText="1" readingOrder="0"/>
      <border outline="0">
        <left style="thin">
          <color indexed="64"/>
        </left>
        <right style="thin">
          <color indexed="64"/>
        </right>
        <top style="thin">
          <color indexed="64"/>
        </top>
        <bottom style="thin">
          <color indexed="64"/>
        </bottom>
      </border>
    </ndxf>
  </rcc>
  <rcc rId="3898" sId="8" odxf="1" dxf="1">
    <nc r="R34" t="inlineStr">
      <is>
        <t>Subdirección de las Artes</t>
      </is>
    </nc>
    <odxf>
      <font/>
      <alignment horizontal="general" vertical="bottom" wrapText="0" readingOrder="0"/>
      <border outline="0">
        <left/>
        <right/>
        <top/>
        <bottom/>
      </border>
    </odxf>
    <ndxf>
      <font/>
      <alignment horizontal="left" vertical="top" wrapText="1" readingOrder="0"/>
      <border outline="0">
        <left style="thin">
          <color indexed="64"/>
        </left>
        <right style="thin">
          <color indexed="64"/>
        </right>
        <top style="thin">
          <color indexed="64"/>
        </top>
        <bottom style="thin">
          <color indexed="64"/>
        </bottom>
      </border>
    </ndxf>
  </rcc>
  <rcc rId="3899" sId="8" odxf="1" dxf="1">
    <nc r="S34" t="inlineStr">
      <is>
        <t>Jaime Cerón</t>
      </is>
    </nc>
    <odxf>
      <font/>
      <alignment horizontal="general" vertical="bottom" wrapText="0" readingOrder="0"/>
      <border outline="0">
        <left/>
        <right/>
        <top/>
        <bottom/>
      </border>
    </odxf>
    <ndxf>
      <font/>
      <alignment horizontal="left" vertical="top" wrapText="1" readingOrder="0"/>
      <border outline="0">
        <left style="thin">
          <color indexed="64"/>
        </left>
        <right style="thin">
          <color indexed="64"/>
        </right>
        <top style="thin">
          <color indexed="64"/>
        </top>
        <bottom style="thin">
          <color indexed="64"/>
        </bottom>
      </border>
    </ndxf>
  </rcc>
  <rcc rId="3900" sId="8" odxf="1" dxf="1" numFmtId="13">
    <nc r="T34">
      <v>1</v>
    </nc>
    <odxf>
      <font/>
      <numFmt numFmtId="0" formatCode="General"/>
      <alignment horizontal="general" vertical="bottom" readingOrder="0"/>
      <border outline="0">
        <left/>
        <right/>
        <top/>
        <bottom/>
      </border>
    </odxf>
    <ndxf>
      <font/>
      <numFmt numFmtId="13" formatCode="0%"/>
      <alignment horizontal="left" vertical="top" readingOrder="0"/>
      <border outline="0">
        <left style="thin">
          <color indexed="64"/>
        </left>
        <right style="thin">
          <color indexed="64"/>
        </right>
        <top style="thin">
          <color indexed="64"/>
        </top>
        <bottom style="thin">
          <color indexed="64"/>
        </bottom>
      </border>
    </ndxf>
  </rcc>
  <rcc rId="3901" sId="8" odxf="1" dxf="1" numFmtId="14">
    <nc r="U34">
      <v>1</v>
    </nc>
    <odxf>
      <font>
        <b val="0"/>
      </font>
      <numFmt numFmtId="0" formatCode="General"/>
      <alignment horizontal="general" vertical="bottom" readingOrder="0"/>
      <border outline="0">
        <left/>
        <right/>
        <top/>
        <bottom/>
      </border>
      <protection locked="0" hidden="0"/>
    </odxf>
    <ndxf>
      <font>
        <b/>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3902" sId="8" odxf="1" dxf="1">
    <nc r="V34">
      <f>+IF(AND(L34&lt;&gt;"",U34&lt;L34,M34="",N34="",O34=""),"Alerta de Ejecución",IF(AND(L34&lt;&gt;"",M34&lt;&gt;"",U34&lt;M34,N34="",O34=""),"Alerta de Ejecución",IF(AND(L34&lt;&gt;"",M34&lt;&gt;"",N34&lt;&gt;"",U34&lt;N34,O34=""),"Alerta de Ejecución",IF(AND(L34&lt;&gt;"",M34&lt;&gt;"",N34&lt;&gt;"",O34&lt;&gt;"",U34&lt;O34),"Alerta de Ejecución","En Tiempo"))))</f>
    </nc>
    <odxf>
      <font/>
      <alignment horizontal="general" vertical="bottom" readingOrder="0"/>
      <border outline="0">
        <left/>
        <right/>
        <top/>
        <bottom/>
      </border>
      <protection locked="0" hidden="0"/>
    </odxf>
    <ndxf>
      <font/>
      <alignment horizontal="left" vertical="top" readingOrder="0"/>
      <border outline="0">
        <left style="thin">
          <color indexed="64"/>
        </left>
        <right style="thin">
          <color indexed="64"/>
        </right>
        <top style="thin">
          <color indexed="64"/>
        </top>
        <bottom style="thin">
          <color indexed="64"/>
        </bottom>
      </border>
      <protection locked="1" hidden="1"/>
    </ndxf>
  </rcc>
  <rcc rId="3903" sId="8" odxf="1" dxf="1">
    <nc r="W34" t="inlineStr">
      <is>
        <t xml:space="preserve">El Instituto Distrital de las Artes (Idartes) realizó un proceso de formación artistica en danza y artes plásticas para la discapacidad, la mayoria de asistentes y personas beneficidas fueron Mujeres que tienen alguna discpacidad o ejercen el rol de cuidadoras. </t>
      </is>
    </nc>
    <odxf>
      <font/>
      <alignment horizontal="general" vertical="bottom" wrapText="0" readingOrder="0"/>
      <border outline="0">
        <left/>
        <right/>
        <top/>
        <bottom/>
      </border>
    </odxf>
    <ndxf>
      <font>
        <sz val="11"/>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ndxf>
  </rcc>
  <rcc rId="3904" sId="8" odxf="1" dxf="1">
    <nc r="X34" t="inlineStr">
      <is>
        <t>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t>
      </is>
    </nc>
    <odxf>
      <font/>
      <alignment horizontal="general" vertical="bottom" wrapText="0" readingOrder="0"/>
      <border outline="0">
        <left/>
        <right/>
        <top/>
        <bottom/>
      </border>
    </odxf>
    <ndxf>
      <font>
        <sz val="11"/>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ndxf>
  </rcc>
  <rcc rId="3905" sId="8" odxf="1" dxf="1">
    <nc r="Y34">
      <v>1</v>
    </nc>
    <odxf>
      <font/>
      <alignment horizontal="general" vertical="bottom" readingOrder="0"/>
      <border outline="0">
        <left/>
        <right/>
        <top/>
        <bottom/>
      </border>
    </odxf>
    <ndxf>
      <font/>
      <alignment horizontal="left" vertical="top" readingOrder="0"/>
      <border outline="0">
        <left style="thin">
          <color indexed="64"/>
        </left>
        <right style="thin">
          <color indexed="64"/>
        </right>
        <top style="thin">
          <color indexed="64"/>
        </top>
        <bottom style="thin">
          <color indexed="64"/>
        </bottom>
      </border>
    </ndxf>
  </rcc>
  <rcc rId="3906" sId="8" odxf="1" dxf="1" numFmtId="14">
    <nc r="Z34">
      <v>1</v>
    </nc>
    <odxf>
      <font>
        <b val="0"/>
      </font>
      <numFmt numFmtId="0" formatCode="General"/>
      <alignment horizontal="general" vertical="bottom" readingOrder="0"/>
      <border outline="0">
        <left/>
        <right/>
        <top/>
        <bottom/>
      </border>
      <protection locked="0" hidden="0"/>
    </odxf>
    <ndxf>
      <font>
        <b/>
      </font>
      <numFmt numFmtId="14" formatCode="0.00%"/>
      <alignment horizontal="left" vertical="top" readingOrder="0"/>
      <border outline="0">
        <left style="thin">
          <color auto="1"/>
        </left>
        <right style="medium">
          <color auto="1"/>
        </right>
        <top style="thin">
          <color auto="1"/>
        </top>
        <bottom style="thin">
          <color auto="1"/>
        </bottom>
      </border>
      <protection locked="1" hidden="1"/>
    </ndxf>
  </rcc>
  <rfmt sheetId="8" sqref="C34:Z34">
    <dxf>
      <fill>
        <patternFill patternType="solid">
          <bgColor rgb="FFFFFF00"/>
        </patternFill>
      </fill>
    </dxf>
  </rfmt>
  <rcc rId="3907" sId="8" odxf="1" dxf="1">
    <nc r="A34" t="inlineStr">
      <is>
        <t xml:space="preserve">7.1.Impulsar la creación, circulación, apropiación, formación e investigación artística, cultural y patrimonial de acuerdo con las necesidades, intereses y demandas de las mujeres desde su diversidad.
</t>
      </is>
    </nc>
    <odxf>
      <font>
        <b val="0"/>
      </font>
      <fill>
        <patternFill patternType="none">
          <bgColor indexed="65"/>
        </patternFill>
      </fill>
      <alignment horizontal="general" vertical="bottom" wrapText="0" readingOrder="0"/>
      <border outline="0">
        <left/>
        <right/>
        <top/>
        <bottom/>
      </border>
      <protection locked="0"/>
    </odxf>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3908" sId="8" odxf="1" dxf="1">
    <nc r="B34" t="inlineStr">
      <is>
        <t xml:space="preserve">7.1.4 Implementación de estrategias que dignifiquen el oficio artístico de las mujeres y potencialicen sus apuestas organizativas en temas culturales y artísticos considerando sus diferencias y diversidades.  </t>
      </is>
    </nc>
    <odxf>
      <font>
        <b val="0"/>
      </font>
      <fill>
        <patternFill patternType="none">
          <bgColor indexed="65"/>
        </patternFill>
      </fill>
      <alignment horizontal="general" vertical="bottom" wrapText="0" readingOrder="0"/>
      <border outline="0">
        <left/>
        <right/>
        <top/>
        <bottom/>
      </border>
      <protection locked="0"/>
    </odxf>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18" sId="8">
    <oc r="H16">
      <v>1</v>
    </oc>
    <nc r="H16">
      <v>3</v>
    </nc>
  </rcc>
  <rrc rId="4519" sId="8" ref="A33:XFD33" action="deleteRow">
    <rfmt sheetId="8" xfDxf="1" sqref="A33:XFD33" start="0" length="0">
      <dxf>
        <font/>
        <protection locked="0"/>
      </dxf>
    </rfmt>
    <rcc rId="0" sId="8" dxf="1">
      <nc r="A33"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33" t="inlineStr">
        <is>
          <t xml:space="preserve">7.1.2 Generación de estrategias de apoyo y promoción de las mujeres en sus diferencias y diversidades para la creación, la investigación, formación,  y circulación artística y cultural a través de la realización de convocatorias y premios.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33" t="inlineStr">
        <is>
          <t>1000 - Fomento a las prácticas artísticas en todas sus dimensiones</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D33" start="0" length="0">
      <dxf>
        <font>
          <color auto="1"/>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protection locked="1"/>
      </dxf>
    </rfmt>
    <rcc rId="0" sId="8" dxf="1">
      <nc r="E33">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33" t="inlineStr">
        <is>
          <t>Realizar al menos (1) proceso de acompañamiento a la ejecución a las propuestas ga|nadoras de la  Beca Bogotá Diversa para sectores sociales, en la categoría prácticas artísticas para una vida libre de sexismos.</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33" t="inlineStr">
        <is>
          <t>Se  realizaron dos (2) acompañamientos a la ejecución de las propuestas ganadoras del estimulo   por $10.000.000  cada uno, dentro de la categoria:  prácticas artísticas para una vida libre de sexismos, en el marco de la beca Bogotá diversa: proyectos artisticos para sectores sociales.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33">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3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33"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33"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33">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33">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33">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33">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33"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33"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33"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33"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33">
        <f>SUM(L33:O33)</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33"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33">
        <f>+IF(AND(L33&lt;&gt;"",U33&lt;L33,M33="",N33="",O33=""),"Alerta de Ejecución",IF(AND(L33&lt;&gt;"",M33&lt;&gt;"",U33&lt;M33,N33="",O33=""),"Alerta de Ejecución",IF(AND(L33&lt;&gt;"",M33&lt;&gt;"",N33&lt;&gt;"",U33&lt;N33,O33=""),"Alerta de Ejecución",IF(AND(L33&lt;&gt;"",M33&lt;&gt;"",N33&lt;&gt;"",O33&lt;&gt;"",U33&lt;O33),"Alerta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3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3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33"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33"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rc rId="4520" sId="8" ref="A18:XFD18" action="deleteRow">
    <rfmt sheetId="8" xfDxf="1" sqref="A18:XFD18" start="0" length="0">
      <dxf>
        <font/>
        <protection locked="0"/>
      </dxf>
    </rfmt>
    <rcc rId="0" sId="8" dxf="1">
      <nc r="A18"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18" t="inlineStr">
        <is>
          <t xml:space="preserve">7.1.4 Implementación de estrategias que dignifiquen el oficio artístico de las mujeres y potencialicen sus apuestas organizativas en temas culturales y artísticos considerando sus diferencias y diversidades.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18"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D18" start="0" length="0">
      <dxf>
        <font>
          <color auto="1"/>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protection locked="1"/>
      </dxf>
    </rfmt>
    <rcc rId="0" sId="8" dxf="1">
      <nc r="E18">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18" t="inlineStr">
        <is>
          <t>Realizar por lo menos un (1) proceso de socialización, acompañamiento y formación para la presentación de propuestas artisticas a la beca bogota diversa: proyectos artisticos para sectores sociales, en la categoria de cutura libre de sexismos.</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18" t="inlineStr">
        <is>
          <t xml:space="preserve">En el marco de la beca Bogotá diversa: proyectos artisticos para sectores sociales, se realizó un proceso de socializaión, formación y acompañamiento para la presentación de propuestas artisticas, consistente en talleres  para sectores de Mujeres. </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18">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1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18"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18"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18"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18"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18"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18"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18">
        <f>SUM(L18:O18)</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18"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18">
        <f>+IF(AND(L18&lt;&gt;"",U18&lt;L18,M18="",N18="",O18=""),"Alerta de Ejecución",IF(AND(L18&lt;&gt;"",M18&lt;&gt;"",U18&lt;M18,N18="",O18=""),"Alerta de Ejecución",IF(AND(L18&lt;&gt;"",M18&lt;&gt;"",N18&lt;&gt;"",U18&lt;N18,O18=""),"Alerta de Ejecución",IF(AND(L18&lt;&gt;"",M18&lt;&gt;"",N18&lt;&gt;"",O18&lt;&gt;"",U18&lt;O18),"Alerta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1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1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18"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18"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rc rId="4521" sId="8" ref="A18:XFD18" action="deleteRow">
    <rfmt sheetId="8" xfDxf="1" sqref="A18:XFD18" start="0" length="0">
      <dxf>
        <font/>
        <protection locked="0"/>
      </dxf>
    </rfmt>
    <rcc rId="0" sId="8" dxf="1">
      <nc r="A18"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18" t="inlineStr">
        <is>
          <t xml:space="preserve">7.1.4 Implementación de estrategias que dignifiquen el oficio artístico de las mujeres y potencialicen sus apuestas organizativas en temas culturales y artísticos considerando sus diferencias y diversidades.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18" t="inlineStr">
        <is>
          <t>1017-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D18" start="0" length="0">
      <dxf>
        <font>
          <color auto="1"/>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protection locked="1"/>
      </dxf>
    </rfmt>
    <rcc rId="0" sId="8" dxf="1">
      <nc r="E18">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18" t="inlineStr">
        <is>
          <t>Realizar por lo menos un (1) proceso de socialización, acompañamiento y formación para la presentación de propuestas artisticas a la beca bogota diversa: proyectos artisticos para sectores sociales, en la categoria de cutura libre de sexismos.</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18" t="inlineStr">
        <is>
          <t xml:space="preserve">En el marco de la beca Bogotá diversa: proyectos artisticos para sectores sociales, se realizó un proceso de socializaión, formación y acompañamiento para la presentación de propuestas artisticas, consistente en talleres  para Mujeres campesinas y rurales. </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18">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1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18"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18"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18"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18"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18"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18"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18">
        <f>SUM(L18:O18)</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18"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18">
        <f>+IF(AND(L18&lt;&gt;"",U18&lt;L18,M18="",N18="",O18=""),"Alerta de Ejecución",IF(AND(L18&lt;&gt;"",M18&lt;&gt;"",U18&lt;M18,N18="",O18=""),"Alerta de Ejecución",IF(AND(L18&lt;&gt;"",M18&lt;&gt;"",N18&lt;&gt;"",U18&lt;N18,O18=""),"Alerta de Ejecución",IF(AND(L18&lt;&gt;"",M18&lt;&gt;"",N18&lt;&gt;"",O18&lt;&gt;"",U18&lt;O18),"Alerta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1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1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18"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18"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rc rId="4522" sId="8" ref="A28:XFD28" action="deleteRow">
    <rfmt sheetId="8" xfDxf="1" sqref="A28:XFD28" start="0" length="0">
      <dxf>
        <font/>
        <protection locked="0"/>
      </dxf>
    </rfmt>
    <rcc rId="0" sId="8" dxf="1">
      <nc r="A28"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28" t="inlineStr">
        <is>
          <t xml:space="preserve">7.1.4 Implementación de estrategias que dignifiquen el oficio artístico de las mujeres y potencialicen sus apuestas organizativas en temas culturales y artísticos considerando sus diferencias y diversidades.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28"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D28" start="0" length="0">
      <dxf>
        <font>
          <color auto="1"/>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protection locked="1"/>
      </dxf>
    </rfmt>
    <rcc rId="0" sId="8" dxf="1">
      <nc r="E28">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28" t="inlineStr">
        <is>
          <t>Realizar al menos (1) proceso de acompañamiento a la ejecución a las propuestas ganadoras inscritas en la categoria de prácticas artísticas para una vida libre de sexismos en el marco de la beca  Bogotá diversa: proyectos artisticos para sectores sociales.</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fmt sheetId="8" sqref="G2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cc rId="0" sId="8" dxf="1">
      <nc r="H28">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2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28"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28"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2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2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2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2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28"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28"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28"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28"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28">
        <f>SUM(L28:O28)</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28"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28">
        <f>+IF(AND(L28&lt;&gt;"",U28&lt;L28,M28="",N28="",O28=""),"Alerta de Ejecución",IF(AND(L28&lt;&gt;"",M28&lt;&gt;"",U28&lt;M28,N28="",O28=""),"Alerta de Ejecución",IF(AND(L28&lt;&gt;"",M28&lt;&gt;"",N28&lt;&gt;"",U28&lt;N28,O28=""),"Alerta de Ejecución",IF(AND(L28&lt;&gt;"",M28&lt;&gt;"",N28&lt;&gt;"",O28&lt;&gt;"",U28&lt;O28),"Alerta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2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2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8"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28"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3" sId="8">
    <oc r="D21" t="inlineStr">
      <is>
        <t xml:space="preserve">Realizar al menos una (1) pieza audiovisual que visibilice el trabajo de al menos una mujer artista, lidereza que use el arte como herramienta de transformación social. </t>
      </is>
    </oc>
    <nc r="D21" t="inlineStr">
      <is>
        <t xml:space="preserve">Realizar al menos una (1) pieza audiovisual que visibilice el trabajo de al menos una (1) mujer artista, lidereza que use el arte como herramienta de transformación social. </t>
      </is>
    </nc>
  </rcc>
  <rfmt sheetId="8" sqref="D21">
    <dxf>
      <fill>
        <patternFill>
          <bgColor theme="9"/>
        </patternFill>
      </fill>
    </dxf>
  </rfmt>
  <rcc rId="4524" sId="8">
    <oc r="F20" t="inlineStr">
      <is>
        <t>Recepción de por lo menos una (1) propuesta de visibilización del trabajo de una mujer artista, lidereza que use el arte como herramienta de transformación social a traves de una pieza audiovisual.</t>
      </is>
    </oc>
    <nc r="F20" t="inlineStr">
      <is>
        <t>del trabajo de una mujer artista, lidereza que use el arte como herramienta de transformación social a traves de una pieza audiovisual.</t>
      </is>
    </nc>
  </rcc>
  <rcc rId="4525" sId="8">
    <oc r="G20" t="inlineStr">
      <is>
        <t>Se realizó un proceso de convocatoria a mujeres artistas, liderezas para visibilizar su trabajo a través del arte como herramienta de transformación social a través de una pieza audiovisual.</t>
      </is>
    </oc>
    <nc r="G20"/>
  </rcc>
  <rcc rId="4526" sId="8">
    <oc r="F21" t="inlineStr">
      <is>
        <t>Realización de por lo menos una (1) pieza audiovisual para la visibilización del trabajo de una mujer artista, lidereza que use el arte como herramienta de transformación social a traves de una pieza audiovisual.</t>
      </is>
    </oc>
    <nc r="F21" t="inlineStr">
      <is>
        <t>Número de piezas audiovisuales</t>
      </is>
    </nc>
  </rcc>
  <rcc rId="4527" sId="8">
    <oc r="G21" t="inlineStr">
      <is>
        <t>Se realizaron cinco piezas audiovisuales que visibilizan el trabajo de cinco (5) mujeres artistas, liderezas que usan el arte como herramienta de transformación social a traves de cinco (5) piezas audiovisuaes.</t>
      </is>
    </oc>
    <nc r="G21" t="inlineStr">
      <is>
        <t xml:space="preserve">Realizar un (1) proceso de convocatoria para la recepción de propuestas de visibilización por medio de una pieza audiovisual. Se realizaron cinco piezas audiovisuales que visibilizan el trabajo de cinco (5) mujeres artistas, liderezas que usan el arte como herramienta de transformación social a traves de cinco (5) piezas audiovisuaes.
a mujeres artistas, liderezas para visibilizar su trabajo, a través de una pieza audiovisual  por lo menos una (1) propuesta </t>
      </is>
    </nc>
  </rcc>
  <rcc rId="4528" sId="8">
    <oc r="G16" t="inlineStr">
      <is>
        <t>Realizar (1) un proceso de formación y acompañamiento para que las Mujeres presenten sus propuestas, otorgar al menos un (1) estímulo y  realizar un (1) proceso de acompañamiento a la ejecución de las propuestas ganadoras,  dentro de la categoria "Prácticas artísticas para una vida libre de sexismos" de la beca Bogotá diversa: proyectos artisticos para sectores sociales.</t>
      </is>
    </oc>
    <nc r="G16" t="inlineStr">
      <is>
        <t>Realizar (1) un proceso convocatoria para la recepción de propuestas; realizar n (1) de formación y acompañamiento para que las Mujeres particpen; otorgar al menos un (1) estímulo; y  realizar un (1) proceso de acompañamiento a la ejecución de las propuestas ganadoras.</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G20 G21">
    <dxf>
      <fill>
        <patternFill patternType="solid">
          <bgColor theme="9"/>
        </patternFill>
      </fill>
    </dxf>
  </rfmt>
  <rcc rId="4529" sId="8">
    <oc r="G17" t="inlineStr">
      <is>
        <t>Otorgar el estímulo que premiará la mejor novela inédita, escrita por una autora colombiana, de máximo 300 páginas.</t>
      </is>
    </oc>
    <nc r="G17" t="inlineStr">
      <is>
        <t>Realizar (1) un proceso convocatoria para la recepción de propuestas; otorgar el estímulo que premiará la mejor novela inédita, escrita por una autora colombiana, de máximo 300 páginas.</t>
      </is>
    </nc>
  </rcc>
  <rcc rId="4530" sId="8">
    <oc r="H17">
      <v>1</v>
    </oc>
    <nc r="H17">
      <v>2</v>
    </nc>
  </rcc>
  <rcc rId="4531" sId="8">
    <oc r="H16">
      <v>3</v>
    </oc>
    <nc r="H16">
      <v>4</v>
    </nc>
  </rcc>
  <rfmt sheetId="8" sqref="G20">
    <dxf>
      <fill>
        <patternFill patternType="none">
          <bgColor auto="1"/>
        </patternFill>
      </fill>
    </dxf>
  </rfmt>
  <rcc rId="4532" sId="8">
    <oc r="G21" t="inlineStr">
      <is>
        <t xml:space="preserve">Realizar un (1) proceso de convocatoria para la recepción de propuestas de visibilización por medio de una pieza audiovisual. Se realizaron cinco piezas audiovisuales que visibilizan el trabajo de cinco (5) mujeres artistas, liderezas que usan el arte como herramienta de transformación social a traves de cinco (5) piezas audiovisuaes.
a mujeres artistas, liderezas para visibilizar su trabajo, a través de una pieza audiovisual  por lo menos una (1) propuesta </t>
      </is>
    </oc>
    <nc r="G21" t="inlineStr">
      <is>
        <t>Realizar un (1) proceso de convocatoria para la recepción de propuestas; realizar al menos (1) pieza audiovisual.</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G16:G17">
    <dxf>
      <fill>
        <patternFill patternType="solid">
          <bgColor theme="9"/>
        </patternFill>
      </fill>
    </dxf>
  </rfmt>
  <rrc rId="4533" sId="8" ref="A20:XFD20" action="deleteRow">
    <rfmt sheetId="8" xfDxf="1" sqref="A20:XFD20" start="0" length="0">
      <dxf>
        <font/>
        <protection locked="0"/>
      </dxf>
    </rfmt>
    <rcc rId="0" sId="8" dxf="1">
      <nc r="A20"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20" t="inlineStr">
        <is>
          <t xml:space="preserve">7.1.4 Implementación de estrategias que dignifiquen el oficio artístico de las mujeres y potencialicen sus apuestas organizativas en temas culturales y artísticos considerando sus diferencias y diversidades.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20"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20" t="inlineStr">
        <is>
          <t xml:space="preserve">Realizar al menos un (1) proceso de convocatoria para visibilizar a mujeres artistas, liderezas que usen el arte como herramienta de transformación social por medio de una pieza audiovisual. </t>
        </is>
      </nc>
      <ndxf>
        <font>
          <color auto="1"/>
        </font>
        <fill>
          <patternFill patternType="solid">
            <bgColor theme="8" tint="0.59999389629810485"/>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20">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20" t="inlineStr">
        <is>
          <t>del trabajo de una mujer artista, lidereza que use el arte como herramienta de transformación social a traves de una pieza audiovisual.</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fmt sheetId="8" sqref="G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cc rId="0" sId="8" dxf="1">
      <nc r="H20">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20"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20"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20"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2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20"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20"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20">
        <f>SUM(L20:O20)</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20"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20" t="inlineStr">
        <is>
          <t>En Tiempo</t>
        </is>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0"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20"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fmt sheetId="8" sqref="D27 D22 D25">
    <dxf>
      <fill>
        <patternFill patternType="solid">
          <bgColor theme="8" tint="0.59999389629810485"/>
        </patternFill>
      </fill>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4" sId="8">
    <oc r="D25" t="inlineStr">
      <is>
        <t xml:space="preserve">Realizar por lo menos 1(un) laboratorio de formación artística dirigido a las Mujeres en su diversidad en el marco del proyecto Habitar mi cuerpo. </t>
      </is>
    </oc>
    <nc r="D25" t="inlineStr">
      <is>
        <t>Realizar por lo menos un (1) laboratorio de formación artística dirigido a las Mujeres en sus diferencias y diversidades.</t>
      </is>
    </nc>
  </rcc>
  <rcc rId="4535" sId="8">
    <oc r="D26" t="inlineStr">
      <is>
        <t>Realizar por lo menos 1(un) laboratorio de formación artística dirigido a las Mujeres en su diversidad.</t>
      </is>
    </oc>
    <nc r="D26"/>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6" sId="8">
    <oc r="F25" t="inlineStr">
      <is>
        <t xml:space="preserve">Realizar por lo menos 1(un) laboratorio en Danza en el marco del proyecto Habitar mi cuerpo dirigido a mujeres y transversalizado con el tema de ginecología alternativa. </t>
      </is>
    </oc>
    <nc r="F25" t="inlineStr">
      <is>
        <t>Número de laboratorios realizados</t>
      </is>
    </nc>
  </rcc>
  <rcc rId="4537" sId="8">
    <oc r="F20" t="inlineStr">
      <is>
        <t>Número de piezas audiovisuales</t>
      </is>
    </oc>
    <nc r="F20" t="inlineStr">
      <is>
        <t>Número de piezas audiovisuales realizadas</t>
      </is>
    </nc>
  </rcc>
  <rcc rId="4538" sId="8">
    <oc r="F26" t="inlineStr">
      <is>
        <t>Realizar laboratorios de formación artística transversalizados con el enfoque diferencial y de género que estén dirigidos a las Mujeres en su diversidad.</t>
      </is>
    </oc>
    <nc r="F26"/>
  </rcc>
  <rcc rId="4539" sId="8">
    <oc r="G26" t="inlineStr">
      <is>
        <t>Realización de 3 laboratorios en las localidades de Ciudad Bolivar, Usme y Suba en Danza y Artes plásticas.</t>
      </is>
    </oc>
    <nc r="G26"/>
  </rcc>
  <rcc rId="4540" sId="8">
    <oc r="G25" t="inlineStr">
      <is>
        <t xml:space="preserve">Realización de un taller con varias sesiones en el marco del proyecto Habitar mi cuerpo dirigido a mujeres y transversalizado con el tema de ginecología alternativa. </t>
      </is>
    </oc>
    <nc r="G25" t="inlineStr">
      <is>
        <t>Realización laboratorios de formación artísitca con enfoque diferencial de género</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541" sId="8" ref="A26:XFD26" action="deleteRow">
    <rfmt sheetId="8" xfDxf="1" sqref="A26:XFD26" start="0" length="0">
      <dxf>
        <font/>
        <protection locked="0"/>
      </dxf>
    </rfmt>
    <rcc rId="0" sId="8" dxf="1">
      <nc r="A26"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26"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26"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D26" start="0" length="0">
      <dxf>
        <font>
          <color auto="1"/>
        </font>
        <fill>
          <patternFill patternType="solid">
            <bgColor theme="8" tint="0.59999389629810485"/>
          </patternFill>
        </fill>
        <alignment horizontal="left" vertical="top" wrapText="1" readingOrder="0"/>
        <border outline="0">
          <left style="thin">
            <color indexed="64"/>
          </left>
          <right style="thin">
            <color indexed="64"/>
          </right>
          <top style="thin">
            <color indexed="64"/>
          </top>
          <bottom style="thin">
            <color indexed="64"/>
          </bottom>
        </border>
        <protection locked="1"/>
      </dxf>
    </rfmt>
    <rcc rId="0" sId="8" dxf="1">
      <nc r="E26">
        <v>1</v>
      </nc>
      <ndxf>
        <font>
          <color auto="1"/>
        </font>
        <alignment horizontal="left" vertical="top" wrapText="1" readingOrder="0"/>
        <border outline="0">
          <left style="thin">
            <color indexed="64"/>
          </left>
          <right style="thin">
            <color indexed="64"/>
          </right>
          <top style="thin">
            <color indexed="64"/>
          </top>
          <bottom style="thin">
            <color indexed="64"/>
          </bottom>
        </border>
      </ndxf>
    </rcc>
    <rfmt sheetId="8" sqref="F26" start="0" length="0">
      <dxf>
        <font>
          <color auto="1"/>
        </font>
        <alignment horizontal="left" vertical="top" wrapText="1" readingOrder="0"/>
        <border outline="0">
          <left style="thin">
            <color indexed="64"/>
          </left>
          <right style="thin">
            <color indexed="64"/>
          </right>
          <top style="thin">
            <color indexed="64"/>
          </top>
          <bottom style="thin">
            <color indexed="64"/>
          </bottom>
        </border>
        <protection locked="1"/>
      </dxf>
    </rfmt>
    <rfmt sheetId="8" sqref="G26"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cc rId="0" sId="8" dxf="1">
      <nc r="H26">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26"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26"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26"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26">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26">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26">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26">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26"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26"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26" t="inlineStr">
        <is>
          <t>Subdirección de formación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26" t="inlineStr">
        <is>
          <t>Catalina Orozco</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26">
        <f>SUM(L26:O26)</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26"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26">
        <f>+IF(AND(L26&lt;&gt;"",U26&lt;L26,M26="",N26="",O26=""),"Alerta de Ejecución",IF(AND(L26&lt;&gt;"",M26&lt;&gt;"",U26&lt;M26,N26="",O26=""),"Alerta de Ejecución",IF(AND(L26&lt;&gt;"",M26&lt;&gt;"",N26&lt;&gt;"",U26&lt;N26,O26=""),"Alerta de Ejecución",IF(AND(L26&lt;&gt;"",M26&lt;&gt;"",N26&lt;&gt;"",O26&lt;&gt;"",U26&lt;O26),"Alerta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26"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26"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6"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26"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fmt sheetId="8" sqref="D23 D18">
    <dxf>
      <fill>
        <patternFill>
          <bgColor theme="7" tint="0.59999389629810485"/>
        </patternFill>
      </fill>
    </dxf>
  </rfmt>
  <rfmt sheetId="8" sqref="D25">
    <dxf>
      <fill>
        <patternFill>
          <bgColor theme="9"/>
        </patternFill>
      </fill>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G25">
    <dxf>
      <fill>
        <patternFill patternType="solid">
          <bgColor theme="9"/>
        </patternFill>
      </fill>
    </dxf>
  </rfmt>
  <rcc rId="4542" sId="8">
    <oc r="H20">
      <v>1</v>
    </oc>
    <nc r="H20">
      <v>2</v>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3" sId="8">
    <oc r="G25" t="inlineStr">
      <is>
        <t>Realización laboratorios de formación artísitca con enfoque diferencial de género</t>
      </is>
    </oc>
    <nc r="G25" t="inlineStr">
      <is>
        <t>Realizar al menos un (1) laboratorios de formación artísitca con enfoque diferencial de género; se contempla la posibilidad de realizar un encuentro de cierre y circulación de los productos del laboratorio.</t>
      </is>
    </nc>
  </rcc>
  <rcc rId="4544" sId="8">
    <oc r="H25">
      <v>1</v>
    </oc>
    <nc r="H25">
      <v>2</v>
    </nc>
  </rcc>
  <rrc rId="4545" sId="8" ref="A22:XFD22" action="deleteRow">
    <rfmt sheetId="8" xfDxf="1" sqref="A22:XFD22" start="0" length="0">
      <dxf>
        <font/>
        <protection locked="0"/>
      </dxf>
    </rfmt>
    <rcc rId="0" sId="8" dxf="1">
      <nc r="A22"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22" t="inlineStr">
        <is>
          <t xml:space="preserve">7.1.5 Difusión y promoción de la producción artística, cultural, deportiva, recreativa y de aporte al patrimonio y la investigación de las mujeres, en los distintos canales de comunicación del Distrito Capital.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22"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22" t="inlineStr">
        <is>
          <t>Realizar por lo menos (1) encuentro de cierre y circulación de los laboratorios realizados con mujeres con discapacidad y mujeres cuidadoras que propicie el dialogo de experiencias, en el marco del contrato No. 1690 de 2018.</t>
        </is>
      </nc>
      <ndxf>
        <font>
          <color auto="1"/>
        </font>
        <fill>
          <patternFill patternType="solid">
            <bgColor theme="7" tint="0.59999389629810485"/>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22">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22" t="inlineStr">
        <is>
          <t>Realización de por lo menos (1) un encuentro  de cierre y circulación de los laboratorios realizados con mujeres con discapacidad y mujeres cuidadoras que propicie el dialogo de experiencias, en el marco del contrato No. 1690 de 2018</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22" t="inlineStr">
        <is>
          <t>Se realizó un encuentro de cierre y circulación de los laboratorios realizados  con mujeres con discapacidad y mujeres cuidadoras en el marco del contrato No. 1690 de 2018.</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22">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22"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22"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2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2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2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2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22"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22"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22"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22"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22">
        <f>SUM(L22:O22)</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22"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22">
        <f>+IF(AND(L22&lt;&gt;"",U22&lt;L22,M22="",N22="",O22=""),"Alerta de Ejecución",IF(AND(L22&lt;&gt;"",M22&lt;&gt;"",U22&lt;M22,N22="",O22=""),"Alerta de Ejecución",IF(AND(L22&lt;&gt;"",M22&lt;&gt;"",N22&lt;&gt;"",U22&lt;N22,O22=""),"Alerta de Ejecución",IF(AND(L22&lt;&gt;"",M22&lt;&gt;"",N22&lt;&gt;"",O22&lt;&gt;"",U22&lt;O22),"Alerta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2"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22"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rc rId="4546" sId="8" ref="A18:XFD18" action="deleteRow">
    <rfmt sheetId="8" xfDxf="1" sqref="A18:XFD18" start="0" length="0">
      <dxf>
        <font/>
        <protection locked="0"/>
      </dxf>
    </rfmt>
    <rcc rId="0" sId="8" dxf="1">
      <nc r="A18"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18" t="inlineStr">
        <is>
          <t xml:space="preserve">7.1.4 Implementación de estrategias que dignifiquen el oficio artístico de las mujeres y potencialicen sus apuestas organizativas en temas culturales y artísticos considerando sus diferencias y diversidades.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18" t="inlineStr">
        <is>
          <t>1017-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18" t="inlineStr">
        <is>
          <t>Realizar al menos (1) un proceso de formación artística en artes plásticas y danza para  Mujeres con discapacidad y Mujeres cuidadoras.</t>
        </is>
      </nc>
      <ndxf>
        <font>
          <color auto="1"/>
        </font>
        <fill>
          <patternFill patternType="solid">
            <bgColor theme="7" tint="0.59999389629810485"/>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18">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18" t="inlineStr">
        <is>
          <t>Realización de por lo menos un (1) proceso de formación artística en artes plásticas y danza para  Mujeres con discapacidad y Mujeres cuidadoras.</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18" t="inlineStr">
        <is>
          <t xml:space="preserve">Un (1) proceso de formación artistica en danza y artes plásticas para Mujeres con discapacidad y Mujeres cuidadoras. </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18">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1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18"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18"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18">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18"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18"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18"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18"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18">
        <f>SUM(L18:O18)</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18"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18">
        <f>+IF(AND(L18&lt;&gt;"",U18&lt;L18,M18="",N18="",O18=""),"Alerta de Ejecución",IF(AND(L18&lt;&gt;"",M18&lt;&gt;"",U18&lt;M18,N18="",O18=""),"Alerta de Ejecución",IF(AND(L18&lt;&gt;"",M18&lt;&gt;"",N18&lt;&gt;"",U18&lt;N18,O18=""),"Alerta de Ejecución",IF(AND(L18&lt;&gt;"",M18&lt;&gt;"",N18&lt;&gt;"",O18&lt;&gt;"",U18&lt;O18),"Alerta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1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18"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18"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18"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547" sId="8" ref="A15:XFD15" action="deleteRow">
    <rfmt sheetId="8" xfDxf="1" sqref="A15:XFD15" start="0" length="0">
      <dxf>
        <font/>
        <protection locked="0"/>
      </dxf>
    </rfmt>
    <rcc rId="0" sId="8" dxf="1">
      <nc r="A15"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15" t="inlineStr">
        <is>
          <t xml:space="preserve">7.1.1 Garantizar en los programas y proyectos culturales, artísticos y patrimoniales la incorporación de los procesos comunitarios y organizativos de las mujeres con una proyección de sostenibilidad en el tiempo, elementos que en conjunto contribuyen al ejercicio de agencia y a la transformación de situaciones de discriminación y de violencia.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15" t="inlineStr">
        <is>
          <t>1017-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15" t="inlineStr">
        <is>
          <t>Realizar la proyección de  plan de circulación, a partir de la Estrategia de memoria social, para devolverle a las mujeres participantes del convenio No. 356 de 2017 celebrado entre SDMujer e Idartes un compilado de las experiencias y aprendizajes que reportaron en los procesos de formación artistica.</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15">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15" t="inlineStr">
        <is>
          <t xml:space="preserve">Realizar la proyección de por lo menos un (1) plan de circulación para devolverle a las mujeres participantes del convenio No. 356 de 2017, un compilado de los aprendizajes por ellas reportados en los procesos de formación artistica.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15" t="inlineStr">
        <is>
          <t>Proyección de un plan de circulación, para devolverle a los grupos de mujeres participantes en los procesos de formación artistica del convenio interadministrativo No. 356 de 2017, un compilado de los aprendizajes y experiencias por ellas reportados.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15">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15"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15"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15"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15">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15">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15">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15">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15"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15"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15"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15"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15">
        <f>SUM(L15:O15)</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15"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15">
        <f>+IF(AND(L15&lt;&gt;"",U15&lt;L15,M15="",N15="",O15=""),"Alerta de Ejecución",IF(AND(L15&lt;&gt;"",M15&lt;&gt;"",U15&lt;M15,N15="",O15=""),"Alerta de Ejecución",IF(AND(L15&lt;&gt;"",M15&lt;&gt;"",N15&lt;&gt;"",U15&lt;N15,O15=""),"Alerta de Ejecución",IF(AND(L15&lt;&gt;"",M15&lt;&gt;"",N15&lt;&gt;"",O15&lt;&gt;"",U15&lt;O15),"Alerta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15"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15"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15"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15"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cc rId="4548" sId="8">
    <oc r="D23" t="inlineStr">
      <is>
        <t>Realizar al menos (1) un proceso de formación en gestión cultural en el marco del Circuito de Arte Seres, programa del Instituto Distrital de las Artes - Idartes dirigido al sector artístico de mujeres diversas y demás sectores priorizados por política pública para la circulación de sus propuestas artísticas ya consolidadas.</t>
      </is>
    </oc>
    <nc r="D23" t="inlineStr">
      <is>
        <t>Realizar al menos (1) un proceso de formación en gestión cultural en el marco del Circuito de Arte Seres, programa del Instituto Distrital de las Artes - Idartes dirigido al sector artístico de mujeres en sus diferencias y diversidades, y demás sectores priorizados por política pública para la circulación de sus propuestas artísticas ya consolidadas.</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9" sId="8" numFmtId="11">
    <oc r="K26" t="inlineStr">
      <is>
        <t xml:space="preserve">$19,992,000 </t>
      </is>
    </oc>
    <nc r="K26">
      <v>19992000</v>
    </nc>
  </rcc>
  <rfmt sheetId="8" sqref="W28 W34">
    <dxf>
      <fill>
        <patternFill>
          <bgColor rgb="FFFFC000"/>
        </patternFill>
      </fill>
    </dxf>
  </rfmt>
  <rfmt sheetId="8" sqref="A28:XFD28 A34:XFD34">
    <dxf>
      <fill>
        <patternFill>
          <bgColor rgb="FFFFC000"/>
        </patternFill>
      </fill>
    </dxf>
  </rfmt>
  <rcc rId="3910" sId="8">
    <oc r="W28" t="inlineStr">
      <is>
        <t xml:space="preserve">El Instituto Distrital de las Artes (Idartes) está realizando un proceso de formación artistica en danza y artes plásticas para la discapacidad, la mayoria de asistentes y personas beneficidas por tanto son Mujeres que tienen alguna discpacidad o ejercen el rol de cuidadoras. </t>
      </is>
    </oc>
    <nc r="W28" t="inlineStr">
      <is>
        <t xml:space="preserve">El Instituto Distrital de las Artes (Idartes) realizó un proceso de formación artistica en danza y artes plásticas para la discapacidad, la mayoria de asistentes y personas beneficidas fueron Mujeres que tienen alguna discpacidad o ejercen el rol de cuidadoras. </t>
      </is>
    </nc>
  </rcc>
  <rcc rId="3911" sId="8" numFmtId="13">
    <oc r="T28">
      <v>0.8</v>
    </oc>
    <nc r="T28">
      <v>1</v>
    </nc>
  </rcc>
  <rcc rId="3912" sId="8" numFmtId="13">
    <oc r="N34">
      <v>0.8</v>
    </oc>
    <nc r="N34"/>
  </rcc>
  <rcc rId="3913" sId="8" numFmtId="13">
    <oc r="O34">
      <v>1</v>
    </oc>
    <nc r="O34"/>
  </rcc>
  <rcc rId="3914" sId="8" numFmtId="13">
    <oc r="O28">
      <v>0</v>
    </oc>
    <nc r="O28">
      <v>0.2</v>
    </nc>
  </rcc>
  <rcc rId="3915" sId="8">
    <oc r="G28" t="inlineStr">
      <is>
        <t xml:space="preserve">Se está realizando un (1) proceso de formación artistica en danza y artes plásticas para Mujeres con discapacidad y Mujeres cuidadoras. </t>
      </is>
    </oc>
    <nc r="G28" t="inlineStr">
      <is>
        <t xml:space="preserve">Un (1) proceso de formación artistica en danza y artes plásticas para Mujeres con discapacidad y Mujeres cuidadoras. </t>
      </is>
    </nc>
  </rcc>
  <rrc rId="3916" sId="8" ref="A34:XFD34" action="deleteRow">
    <undo index="0" exp="area" ref3D="1" dr="$A$14:$AA$34" dn="_FilterDatabase" sId="8"/>
    <rfmt sheetId="8" xfDxf="1" sqref="A34:XFD34" start="0" length="0">
      <dxf>
        <font/>
        <fill>
          <patternFill patternType="solid">
            <bgColor rgb="FFFFC000"/>
          </patternFill>
        </fill>
        <protection locked="0"/>
      </dxf>
    </rfmt>
    <rcc rId="0" sId="8" dxf="1">
      <nc r="A34"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alignment horizontal="left" vertical="top" wrapText="1" readingOrder="0"/>
        <border outline="0">
          <left style="medium">
            <color auto="1"/>
          </left>
          <right style="thin">
            <color auto="1"/>
          </right>
          <top style="thin">
            <color auto="1"/>
          </top>
          <bottom style="thin">
            <color auto="1"/>
          </bottom>
        </border>
        <protection locked="1"/>
      </ndxf>
    </rcc>
    <rcc rId="0" sId="8" dxf="1">
      <nc r="B34" t="inlineStr">
        <is>
          <t xml:space="preserve">7.1.4 Implementación de estrategias que dignifiquen el oficio artístico de las mujeres y potencialicen sus apuestas organizativas en temas culturales y artísticos considerando sus diferencias y diversidades.  </t>
        </is>
      </nc>
      <ndxf>
        <font>
          <b/>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34" t="inlineStr">
        <is>
          <t>1017-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D34" t="inlineStr">
        <is>
          <t>Realizar al menos (1) un proceso de formación artística en artes plásticas y danza para  Mujeres con discapacidad y Mujeres cuidadoras.</t>
        </is>
      </nc>
      <ndxf>
        <font>
          <color indexed="8"/>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34">
        <v>1</v>
      </nc>
      <ndxf>
        <font/>
        <alignment horizontal="left" vertical="top" wrapText="1" readingOrder="0"/>
        <border outline="0">
          <left style="thin">
            <color indexed="64"/>
          </left>
          <right style="thin">
            <color indexed="64"/>
          </right>
          <top style="thin">
            <color indexed="64"/>
          </top>
          <bottom style="thin">
            <color indexed="64"/>
          </bottom>
        </border>
      </ndxf>
    </rcc>
    <rcc rId="0" sId="8" dxf="1">
      <nc r="F34" t="inlineStr">
        <is>
          <t>Realización de por lo menos un (1) proceso de formación artística en artes plásticas y danza para  Mujeres con discapacidad y Mujeres cuidadoras.</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34" t="inlineStr">
        <is>
          <t xml:space="preserve">Se realizó un (1) proceso de formación artistica en danza y artes plásticas para Mujeres con discapacidad y Mujeres cuidadoras. </t>
        </is>
      </nc>
      <ndxf>
        <font/>
        <alignment horizontal="left" vertical="top" wrapText="1" readingOrder="0"/>
        <border outline="0">
          <left style="thin">
            <color indexed="64"/>
          </left>
          <right style="thin">
            <color indexed="64"/>
          </right>
          <top style="thin">
            <color indexed="64"/>
          </top>
          <bottom style="thin">
            <color indexed="64"/>
          </bottom>
        </border>
      </ndxf>
    </rcc>
    <rcc rId="0" sId="8" dxf="1">
      <nc r="H34">
        <v>1</v>
      </nc>
      <ndxf>
        <font/>
        <alignment horizontal="left" vertical="top" readingOrder="0"/>
        <border outline="0">
          <left style="thin">
            <color indexed="64"/>
          </left>
          <right style="thin">
            <color indexed="64"/>
          </right>
          <top style="thin">
            <color indexed="64"/>
          </top>
          <bottom style="thin">
            <color indexed="64"/>
          </bottom>
        </border>
      </ndxf>
    </rcc>
    <rcc rId="0" sId="8" dxf="1">
      <nc r="I34">
        <v>58</v>
      </nc>
      <ndxf>
        <font/>
        <alignment horizontal="left" vertical="top" readingOrder="0"/>
        <border outline="0">
          <left style="thin">
            <color indexed="64"/>
          </left>
          <right style="thin">
            <color indexed="64"/>
          </right>
          <top style="thin">
            <color indexed="64"/>
          </top>
          <bottom style="thin">
            <color indexed="64"/>
          </bottom>
        </border>
      </ndxf>
    </rcc>
    <rfmt sheetId="8" sqref="J34" start="0" length="0">
      <dxf>
        <font/>
        <alignment horizontal="left" vertical="top" readingOrder="0"/>
        <border outline="0">
          <left style="thin">
            <color indexed="64"/>
          </left>
          <right style="thin">
            <color indexed="64"/>
          </right>
          <top style="thin">
            <color indexed="64"/>
          </top>
          <bottom style="thin">
            <color indexed="64"/>
          </bottom>
        </border>
      </dxf>
    </rfmt>
    <rfmt sheetId="8" sqref="K34" start="0" length="0">
      <dxf>
        <font/>
        <numFmt numFmtId="168" formatCode="&quot;$&quot;#,##0"/>
        <alignment horizontal="left" vertical="top" wrapText="1" readingOrder="0"/>
        <border outline="0">
          <left style="thin">
            <color indexed="64"/>
          </left>
          <right style="thin">
            <color indexed="64"/>
          </right>
          <top style="thin">
            <color indexed="64"/>
          </top>
          <bottom style="thin">
            <color indexed="64"/>
          </bottom>
        </border>
      </dxf>
    </rfmt>
    <rcc rId="0" sId="8" dxf="1" numFmtId="13">
      <nc r="L34">
        <v>0</v>
      </nc>
      <ndxf>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34">
        <v>0</v>
      </nc>
      <ndxf>
        <font/>
        <numFmt numFmtId="13" formatCode="0%"/>
        <alignment horizontal="left" vertical="top" readingOrder="0"/>
        <border outline="0">
          <left style="thin">
            <color indexed="64"/>
          </left>
          <right style="thin">
            <color indexed="64"/>
          </right>
          <top style="thin">
            <color indexed="64"/>
          </top>
          <bottom style="thin">
            <color indexed="64"/>
          </bottom>
        </border>
      </ndxf>
    </rcc>
    <rfmt sheetId="8" sqref="N34" start="0" length="0">
      <dxf>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O34" start="0" length="0">
      <dxf>
        <font/>
        <numFmt numFmtId="13" formatCode="0%"/>
        <alignment horizontal="left" vertical="top" readingOrder="0"/>
        <border outline="0">
          <left style="thin">
            <color indexed="64"/>
          </left>
          <right style="thin">
            <color indexed="64"/>
          </right>
          <top style="thin">
            <color indexed="64"/>
          </top>
          <bottom style="thin">
            <color indexed="64"/>
          </bottom>
        </border>
      </dxf>
    </rfmt>
    <rcc rId="0" sId="8" dxf="1">
      <nc r="P34" t="inlineStr">
        <is>
          <t>Cultura, Recreación y Deporte</t>
        </is>
      </nc>
      <ndxf>
        <font/>
        <alignment horizontal="left" vertical="top" wrapText="1" readingOrder="0"/>
        <border outline="0">
          <left style="thin">
            <color indexed="64"/>
          </left>
          <right style="thin">
            <color indexed="64"/>
          </right>
          <top style="thin">
            <color indexed="64"/>
          </top>
          <bottom style="thin">
            <color indexed="64"/>
          </bottom>
        </border>
      </ndxf>
    </rcc>
    <rcc rId="0" sId="8" dxf="1">
      <nc r="Q34"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34" t="inlineStr">
        <is>
          <t>Subdirección de las Artes</t>
        </is>
      </nc>
      <ndxf>
        <font/>
        <alignment horizontal="left" vertical="top" wrapText="1" readingOrder="0"/>
        <border outline="0">
          <left style="thin">
            <color indexed="64"/>
          </left>
          <right style="thin">
            <color indexed="64"/>
          </right>
          <top style="thin">
            <color indexed="64"/>
          </top>
          <bottom style="thin">
            <color indexed="64"/>
          </bottom>
        </border>
      </ndxf>
    </rcc>
    <rcc rId="0" sId="8" dxf="1">
      <nc r="S34" t="inlineStr">
        <is>
          <t>Jaime Cerón</t>
        </is>
      </nc>
      <ndxf>
        <font/>
        <alignment horizontal="left" vertical="top" wrapText="1" readingOrder="0"/>
        <border outline="0">
          <left style="thin">
            <color indexed="64"/>
          </left>
          <right style="thin">
            <color indexed="64"/>
          </right>
          <top style="thin">
            <color indexed="64"/>
          </top>
          <bottom style="thin">
            <color indexed="64"/>
          </bottom>
        </border>
      </ndxf>
    </rcc>
    <rcc rId="0" sId="8" dxf="1" numFmtId="13">
      <nc r="T34">
        <v>1</v>
      </nc>
      <ndxf>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4">
      <nc r="U34">
        <v>1</v>
      </nc>
      <ndxf>
        <font>
          <b/>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34">
        <f>+IF(AND(L34&lt;&gt;"",U34&lt;L34,M34="",N34="",O34=""),"Alerta de Ejecución",IF(AND(L34&lt;&gt;"",M34&lt;&gt;"",U34&lt;M34,N34="",O34=""),"Alerta de Ejecución",IF(AND(L34&lt;&gt;"",M34&lt;&gt;"",N34&lt;&gt;"",U34&lt;N34,O34=""),"Alerta de Ejecución",IF(AND(L34&lt;&gt;"",M34&lt;&gt;"",N34&lt;&gt;"",O34&lt;&gt;"",U34&lt;O34),"Alerta de Ejecución","En Tiempo"))))</f>
      </nc>
      <ndxf>
        <font/>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W34" t="inlineStr">
        <is>
          <t xml:space="preserve">El Instituto Distrital de las Artes (Idartes) realizó un proceso de formación artistica en danza y artes plásticas para la discapacidad, la mayoria de asistentes y personas beneficidas fueron Mujeres que tienen alguna discpacidad o ejercen el rol de cuidadoras. </t>
        </is>
      </nc>
      <ndxf>
        <font>
          <sz val="11"/>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ndxf>
    </rcc>
    <rcc rId="0" sId="8" dxf="1">
      <nc r="X34" t="inlineStr">
        <is>
          <t>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t>
        </is>
      </nc>
      <ndxf>
        <font>
          <sz val="11"/>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ndxf>
    </rcc>
    <rcc rId="0" sId="8" dxf="1">
      <nc r="Y34">
        <v>1</v>
      </nc>
      <ndxf>
        <font/>
        <alignment horizontal="left" vertical="top" readingOrder="0"/>
        <border outline="0">
          <left style="thin">
            <color indexed="64"/>
          </left>
          <right style="thin">
            <color indexed="64"/>
          </right>
          <top style="thin">
            <color indexed="64"/>
          </top>
          <bottom style="thin">
            <color indexed="64"/>
          </bottom>
        </border>
      </ndxf>
    </rcc>
    <rcc rId="0" sId="8" dxf="1" numFmtId="14">
      <nc r="Z34">
        <v>1</v>
      </nc>
      <ndxf>
        <font>
          <b/>
        </font>
        <numFmt numFmtId="14" formatCode="0.00%"/>
        <alignment horizontal="left" vertical="top" readingOrder="0"/>
        <border outline="0">
          <left style="thin">
            <color auto="1"/>
          </left>
          <right style="medium">
            <color auto="1"/>
          </right>
          <top style="thin">
            <color auto="1"/>
          </top>
          <bottom style="thin">
            <color auto="1"/>
          </bottom>
        </border>
        <protection locked="1" hidden="1"/>
      </ndxf>
    </rcc>
  </rrc>
  <rfmt sheetId="8" sqref="A28:XFD28">
    <dxf>
      <fill>
        <patternFill>
          <bgColor rgb="FFFFFF00"/>
        </patternFill>
      </fill>
    </dxf>
  </rfmt>
  <rcc rId="3917" sId="8" odxf="1" dxf="1">
    <nc r="K30">
      <f>12114950/80*30</f>
    </nc>
    <ndxf>
      <font>
        <color auto="1"/>
      </font>
      <alignment wrapText="1" readingOrder="0"/>
    </ndxf>
  </rcc>
  <rcc rId="3918" sId="8" numFmtId="13">
    <oc r="N30">
      <v>1</v>
    </oc>
    <nc r="N30">
      <v>0</v>
    </nc>
  </rcc>
  <rcc rId="3919" sId="8" numFmtId="13">
    <oc r="O30">
      <v>0</v>
    </oc>
    <nc r="O30">
      <v>1</v>
    </nc>
  </rcc>
  <rcc rId="3920" sId="8">
    <oc r="G30" t="inlineStr">
      <is>
        <t>Se realizóVIII Encuetro de investigaciones emergentes como espacio para la puesta en escena de la investigación Artes plásticas y visuales dirigido a población LGBTI y Mujeres reconocidas en su diversidad.</t>
      </is>
    </oc>
    <nc r="G30" t="inlineStr">
      <is>
        <t>IX Encuetro de investigaciones emergentes como espacio para la puesta en escena de la investigación Artes plásticas y visuales dirigido a población LGBTI y Mujeres reconocidas en su diversidad.</t>
      </is>
    </nc>
  </rcc>
  <rcc rId="3921" sId="8">
    <oc r="W30" t="inlineStr">
      <is>
        <t xml:space="preserve">Se realizó VIII Encuentro de investigaciones emergentes: Un espacio para la puesta en escena de la investigación en artes plásticas y visuales. En su octava versión el EIE propone establecer un diálogo entre las experiencias corporales, su representación artística y el espacio público. </t>
      </is>
    </oc>
    <nc r="W30" t="inlineStr">
      <is>
        <t>Se realizó IX Encuentro de investigaciones emergentes: Un espacio para la puesta en escena de la investigación en artes plásticas y visuales. En su novena versión el EIE propone establecer un diálogo entre las experiencias corporales, su representación artística y el espacio público.</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9" sId="8">
    <oc r="F23" t="inlineStr">
      <is>
        <t>Realizar al menos (1) un proceso de formación en gestión cultural en el marco del circuito de Arte Seres, programa del Instituto Distrital de las Artes - Idartes dirigido al sector artístico de mujeres diversas  para la circulación de sus propuestas artísticas ya consolidadas.</t>
      </is>
    </oc>
    <nc r="F23" t="inlineStr">
      <is>
        <t>Número de procesos de formación</t>
      </is>
    </nc>
  </rcc>
  <rcc rId="4550" sId="8">
    <oc r="G23" t="inlineStr">
      <is>
        <t xml:space="preserve">En el marco del Circuito de Arte Seres el Idartes está realizando un proceso de formación en gestión cultural a sectores de Mujeres diversas con propuestas artisticas consolidadas. </t>
      </is>
    </oc>
    <nc r="G23" t="inlineStr">
      <is>
        <t>En el marco del Circuito de Arte Seres el Idartes está realizando un proceso de formación en gestión cultural a sectores de Mujeres diversas con propuestas artisticas consolidadas.</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G17 D23">
    <dxf>
      <fill>
        <patternFill patternType="solid">
          <bgColor theme="9"/>
        </patternFill>
      </fill>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551" sId="8" ref="A19:XFD19" action="deleteRow">
    <rfmt sheetId="8" xfDxf="1" sqref="A19:XFD19" start="0" length="0">
      <dxf>
        <font/>
        <protection locked="0"/>
      </dxf>
    </rfmt>
    <rcc rId="0" sId="8" dxf="1">
      <nc r="A19"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19" t="inlineStr">
        <is>
          <t xml:space="preserve">7.1.5 Difusión y promoción de la producción artística, cultural, deportiva, recreativa y de aporte al patrimonio y la investigación de las mujeres, en los distintos canales de comunicación del Distrito Capital.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19"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19" t="inlineStr">
        <is>
          <t xml:space="preserve">Desarrollar 1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19">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19" t="inlineStr">
        <is>
          <t xml:space="preserve">Realizar por lo menos una (1)  acción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19" t="inlineStr">
        <is>
          <t xml:space="preserve">Se realizó articulación con otras entidades como la emisoda Laud Stéreo para la promoción y la reflexión  sobre los derechos de las Mujeres Trans. 
</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19">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19"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19"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19"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19">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19">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19">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19">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19"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19"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19"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19"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19">
        <f>SUM(L19:O19)</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19"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19">
        <f>+IF(AND(L19&lt;&gt;"",U19&lt;L19,M19="",N19="",O19=""),"Alerta de Ejecución",IF(AND(L19&lt;&gt;"",M19&lt;&gt;"",U19&lt;M19,N19="",O19=""),"Alerta de Ejecución",IF(AND(L19&lt;&gt;"",M19&lt;&gt;"",N19&lt;&gt;"",U19&lt;N19,O19=""),"Alerta de Ejecución",IF(AND(L19&lt;&gt;"",M19&lt;&gt;"",N19&lt;&gt;"",O19&lt;&gt;"",U19&lt;O19),"Alerta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19"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19"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19"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19"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cc rId="4552" sId="8">
    <oc r="F19" t="inlineStr">
      <is>
        <t>Realizar por lo menos un (1) ciclo de cine en conmemoración al Día internacional de la mujer.</t>
      </is>
    </oc>
    <nc r="F19" t="inlineStr">
      <is>
        <t>Número de ciclos realizados</t>
      </is>
    </nc>
  </rcc>
  <rfmt sheetId="8" sqref="D19">
    <dxf>
      <fill>
        <patternFill patternType="solid">
          <bgColor theme="9"/>
        </patternFill>
      </fill>
    </dxf>
  </rfmt>
  <rcc rId="4553" sId="8">
    <oc r="G19" t="inlineStr">
      <is>
        <t>Como antesala al Día Internacional de la mujer, la Cinemateca Distrital reúne cinco películas de gran reconocimiento que se estrenan por primera vez en la Cinemateca Distrital y cuyos personajes representan la resistencia femenina. Cada una de las historias de estas obras audiovisuales reflexionan sobre el rol de la mujer, sus luchas  y reivindicaciones tanto personales como políticas.</t>
      </is>
    </oc>
    <nc r="G19" t="inlineStr">
      <is>
        <t>Como antesala al Día Internacional de la mujer, la Cinemateca Distrital proyecta películas de gran reconocimiento que reflexionan sobre el rol de la mujer, sus luchas  y reivindicaciones tanto personales como políticas.</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G19">
    <dxf>
      <fill>
        <patternFill patternType="solid">
          <bgColor theme="9"/>
        </patternFill>
      </fill>
    </dxf>
  </rfmt>
  <rcc rId="4554" sId="8">
    <oc r="G17" t="inlineStr">
      <is>
        <t>IX Encuetro de investigaciones emergentes como espacio para la puesta en escena de la investigación Artes plásticas y visuales dirigido a población LGBTI y Mujeres reconocidas en su diversidad.</t>
      </is>
    </oc>
    <nc r="G17" t="inlineStr">
      <is>
        <t>X Encuetro de investigaciones emergentes como espacio para la puesta en escena de la investigación Artes plásticas y visuales dirigido a población LGBTI y Mujeres reconocidas en su diversidad.</t>
      </is>
    </nc>
  </rcc>
  <rcc rId="4555" sId="8">
    <oc r="F17" t="inlineStr">
      <is>
        <t>Realización de por lo menos (1) un encuentro que propicie el dialogo de experiencias corporales y representación artistica en el espacio público de las Mujeres reconocidas en su diversidad.</t>
      </is>
    </oc>
    <nc r="F17" t="inlineStr">
      <is>
        <t>Número de encuentros realizados</t>
      </is>
    </nc>
  </rcc>
  <rfmt sheetId="8" sqref="D17">
    <dxf>
      <fill>
        <patternFill patternType="solid">
          <bgColor theme="9"/>
        </patternFill>
      </fill>
    </dxf>
  </rfmt>
  <rfmt sheetId="8" sqref="G17">
    <dxf>
      <fill>
        <patternFill patternType="solid">
          <bgColor theme="9"/>
        </patternFill>
      </fill>
    </dxf>
  </rfmt>
  <rrc rId="4556" sId="8" ref="A20:XFD20" action="deleteRow">
    <rfmt sheetId="8" xfDxf="1" sqref="A20:XFD20" start="0" length="0">
      <dxf>
        <font/>
        <protection locked="0"/>
      </dxf>
    </rfmt>
    <rcc rId="0" sId="8" dxf="1">
      <nc r="A20"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20"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20"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20" t="inlineStr">
        <is>
          <t xml:space="preserve">Desarrollar 1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20">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20" t="inlineStr">
        <is>
          <t xml:space="preserve">Realizar por lo menos una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20" t="inlineStr">
        <is>
          <t xml:space="preserve">En el marco del convenio interadministrativo  No. 356 de 2017 se realizó la muestra transdelirante de Mujeres T. en que el Idartes aportó  28 módulos, el lugar, la logistica  y el evento de apertura  para que la exposición tuviera lugar; reconociendo, visibilizando y fortaleciendo las practicas artisticas  de las Mujeres Trans participantes en el proceso de formación artistica en fotografia. 
</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20">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20"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20"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20">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20"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20"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20"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20"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20">
        <f>SUM(L20:O20)</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20"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20">
        <f>+IF(AND(L20&lt;&gt;"",U20&lt;L20,M20="",N20="",O20=""),"Alerta de Ejecución",IF(AND(L20&lt;&gt;"",M20&lt;&gt;"",U20&lt;M20,N20="",O20=""),"Alerta de Ejecución",IF(AND(L20&lt;&gt;"",M20&lt;&gt;"",N20&lt;&gt;"",U20&lt;N20,O20=""),"Alerta de Ejecución",IF(AND(L20&lt;&gt;"",M20&lt;&gt;"",N20&lt;&gt;"",O20&lt;&gt;"",U20&lt;O20),"Alerta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20"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0"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20"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rc rId="4557" sId="8" ref="A22:XFD22" action="deleteRow">
    <undo index="0" exp="area" ref3D="1" dr="$A$14:$AA$22" dn="_FilterDatabase" sId="8"/>
    <undo index="0" exp="area" ref3D="1" dr="$A$14:$AA$22" dn="Z_CDFEA718_320B_4BCA_98A9_85B1C49C7A24_.wvu.FilterData" sId="8"/>
    <undo index="0" exp="area" ref3D="1" dr="$A$14:$AA$22" dn="Z_C1D89B47_BF31_42E1_B6C2_93053F8BFD52_.wvu.FilterData" sId="8"/>
    <rfmt sheetId="8" xfDxf="1" sqref="A22:XFD22" start="0" length="0">
      <dxf>
        <font/>
        <protection locked="0"/>
      </dxf>
    </rfmt>
    <rcc rId="0" sId="8" dxf="1">
      <nc r="A22"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B22" t="inlineStr">
        <is>
          <t xml:space="preserve">7.1.8 Fomentar la participación de las mujeres en torno a actividades artísticas y culturales como creadoras de espacios reflexivos y creativos para enfrentar las violencias físicas, psicológicas, económicas, sexuales  simbólicas.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C22" t="inlineStr">
        <is>
          <t>1017 - Arte para la transformación social: Prácticas artísticas incluyentes, descentralizadas y al servicio de la comunidad</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D22" t="inlineStr">
        <is>
          <t xml:space="preserve">Desarrollar 1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E22">
        <v>1</v>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F22" t="inlineStr">
        <is>
          <t xml:space="preserve">Realizar por lo menos una acciòn de reconocimiento, visibilización y fortalecimiento de las prácticas artísticas de las mujeres diversas en el marco del Convenio Interadministrativo 356 de 2017 con la SDM.  </t>
        </is>
      </nc>
      <ndxf>
        <font>
          <color auto="1"/>
        </font>
        <alignment horizontal="left" vertical="top" wrapText="1" readingOrder="0"/>
        <border outline="0">
          <left style="thin">
            <color indexed="64"/>
          </left>
          <right style="thin">
            <color indexed="64"/>
          </right>
          <top style="thin">
            <color indexed="64"/>
          </top>
          <bottom style="thin">
            <color indexed="64"/>
          </bottom>
        </border>
        <protection locked="1"/>
      </ndxf>
    </rcc>
    <rcc rId="0" sId="8" dxf="1">
      <nc r="G22" t="inlineStr">
        <is>
          <t>Se realizó evento de cierre del convenio No. 356 de 2017 en el jardín botánico, propiciando el encuentro de los sectores de Mujeres participantes en los procesos artisticos para el intercambio de saberes, aprendizajes y experiencias.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H22">
        <v>1</v>
      </nc>
      <ndxf>
        <font>
          <color auto="1"/>
        </font>
        <alignment horizontal="left" vertical="top" readingOrder="0"/>
        <border outline="0">
          <left style="thin">
            <color indexed="64"/>
          </left>
          <right style="thin">
            <color indexed="64"/>
          </right>
          <top style="thin">
            <color indexed="64"/>
          </top>
          <bottom style="thin">
            <color indexed="64"/>
          </bottom>
        </border>
      </ndxf>
    </rcc>
    <rfmt sheetId="8" sqref="I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22"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22"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8" dxf="1" numFmtId="13">
      <nc r="L2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M2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N2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umFmtId="13">
      <nc r="O22">
        <v>0</v>
      </nc>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P22" t="inlineStr">
        <is>
          <t>Cultura, Recreación y Deporte</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Q22" t="inlineStr">
        <is>
          <t>Instituto Distrital de las Artes - Idartes</t>
        </is>
      </nc>
      <ndxf>
        <font>
          <b/>
        </font>
        <alignment horizontal="left" vertical="top" wrapText="1" readingOrder="0"/>
        <border outline="0">
          <left style="thin">
            <color indexed="64"/>
          </left>
          <right style="thin">
            <color indexed="64"/>
          </right>
          <top style="thin">
            <color indexed="64"/>
          </top>
          <bottom style="thin">
            <color indexed="64"/>
          </bottom>
        </border>
      </ndxf>
    </rcc>
    <rcc rId="0" sId="8" dxf="1">
      <nc r="R22" t="inlineStr">
        <is>
          <t>Subdirección de las Artes</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S22" t="inlineStr">
        <is>
          <t>Jaime Cerón</t>
        </is>
      </nc>
      <ndxf>
        <font>
          <color auto="1"/>
        </font>
        <alignment horizontal="left" vertical="top" wrapText="1" readingOrder="0"/>
        <border outline="0">
          <left style="thin">
            <color indexed="64"/>
          </left>
          <right style="thin">
            <color indexed="64"/>
          </right>
          <top style="thin">
            <color indexed="64"/>
          </top>
          <bottom style="thin">
            <color indexed="64"/>
          </bottom>
        </border>
      </ndxf>
    </rcc>
    <rcc rId="0" sId="8" dxf="1">
      <nc r="T22">
        <f>SUM(L22:O22)</f>
      </nc>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0" sId="8" dxf="1">
      <nc r="U22"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0" sId="8" dxf="1">
      <nc r="V22">
        <f>+IF(AND(L22&lt;&gt;"",U22&lt;L22,M22="",N22="",O22=""),"Alerta de Ejecución",IF(AND(L22&lt;&gt;"",M22&lt;&gt;"",U22&lt;M22,N22="",O22=""),"Alerta de Ejecución",IF(AND(L22&lt;&gt;"",M22&lt;&gt;"",N22&lt;&gt;"",U22&lt;N22,O22=""),"Alerta de Ejecución",IF(AND(L22&lt;&gt;"",M22&lt;&gt;"",N22&lt;&gt;"",O22&lt;&gt;"",U22&lt;O22),"Alerta de Ejecución","En Tiempo"))))</f>
      </nc>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fmt sheetId="8" sqref="W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2" start="0" length="0">
      <dxf>
        <font>
          <color auto="1"/>
        </font>
        <alignment horizontal="left" vertical="top" readingOrder="0"/>
        <border outline="0">
          <left style="thin">
            <color indexed="64"/>
          </left>
          <right style="thin">
            <color indexed="64"/>
          </right>
          <top style="thin">
            <color indexed="64"/>
          </top>
          <bottom style="thin">
            <color indexed="64"/>
          </bottom>
        </border>
      </dxf>
    </rfmt>
    <rcc rId="0" sId="8" dxf="1">
      <nc r="Z22" t="inlineStr">
        <is>
          <t>n.a</t>
        </is>
      </nc>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r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D15:D21 G15:G21">
    <dxf>
      <fill>
        <patternFill patternType="none">
          <bgColor auto="1"/>
        </patternFill>
      </fill>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58" sId="8">
    <nc r="Y16" t="inlineStr">
      <is>
        <t>n.a</t>
      </is>
    </nc>
  </rcc>
  <rcc rId="4559" sId="8">
    <nc r="W21" t="inlineStr">
      <is>
        <t>n.a</t>
      </is>
    </nc>
  </rcc>
  <rcc rId="4560" sId="8">
    <nc r="X21" t="inlineStr">
      <is>
        <t>n.a</t>
      </is>
    </nc>
  </rcc>
  <rcc rId="4561" sId="8">
    <nc r="Y21" t="inlineStr">
      <is>
        <t>n.a</t>
      </is>
    </nc>
  </rcc>
  <rcc rId="4562" sId="8">
    <nc r="W17" t="inlineStr">
      <is>
        <t>n.a</t>
      </is>
    </nc>
  </rcc>
  <rcc rId="4563" sId="8">
    <nc r="X17" t="inlineStr">
      <is>
        <t>n.a</t>
      </is>
    </nc>
  </rcc>
  <rcc rId="4564" sId="8">
    <nc r="Y17" t="inlineStr">
      <is>
        <t>n.a</t>
      </is>
    </nc>
  </rcc>
  <rcc rId="4565" sId="8">
    <nc r="W18" t="inlineStr">
      <is>
        <t>n.a</t>
      </is>
    </nc>
  </rcc>
  <rcc rId="4566" sId="8">
    <nc r="X18" t="inlineStr">
      <is>
        <t>n.a</t>
      </is>
    </nc>
  </rcc>
  <rcc rId="4567" sId="8">
    <nc r="Y18" t="inlineStr">
      <is>
        <t>n.a</t>
      </is>
    </nc>
  </rcc>
  <rcc rId="4568" sId="8">
    <nc r="W19" t="inlineStr">
      <is>
        <t>n.a</t>
      </is>
    </nc>
  </rcc>
  <rcc rId="4569" sId="8">
    <nc r="X19" t="inlineStr">
      <is>
        <t>n.a</t>
      </is>
    </nc>
  </rcc>
  <rcc rId="4570" sId="8">
    <nc r="Y19" t="inlineStr">
      <is>
        <t>n.a</t>
      </is>
    </nc>
  </rcc>
  <rcc rId="4571" sId="8">
    <nc r="W20" t="inlineStr">
      <is>
        <t>n.a</t>
      </is>
    </nc>
  </rcc>
  <rcc rId="4572" sId="8">
    <nc r="X20" t="inlineStr">
      <is>
        <t>n.a</t>
      </is>
    </nc>
  </rcc>
  <rcc rId="4573" sId="8">
    <nc r="Y20" t="inlineStr">
      <is>
        <t>n.a</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74" sId="8">
    <oc r="D19" t="inlineStr">
      <is>
        <t>Realizar el ciclo de cine Mujeres en foco.</t>
      </is>
    </oc>
    <nc r="D19" t="inlineStr">
      <is>
        <t>Realizar al menos una (1) actividad de circulación artística para conmemorar fechas emblemáticas relacionadas con las mujeres en sus diferencias y diversidades.</t>
      </is>
    </nc>
  </rcc>
  <rcc rId="4575" sId="8">
    <oc r="F19" t="inlineStr">
      <is>
        <t>Número de ciclos realizados</t>
      </is>
    </oc>
    <nc r="F19" t="inlineStr">
      <is>
        <t>Número de actividades realizadas</t>
      </is>
    </nc>
  </rcc>
  <rcc rId="4576" sId="8">
    <oc r="G19" t="inlineStr">
      <is>
        <t>Como antesala al Día Internacional de la mujer, la Cinemateca Distrital proyecta películas de gran reconocimiento que reflexionan sobre el rol de la mujer, sus luchas  y reivindicaciones tanto personales como políticas.</t>
      </is>
    </oc>
    <nc r="G19" t="inlineStr">
      <is>
        <t>Realizar al menos una (1) actividad de circulación artística para conmemorar fechas emblemáticas relacionadas con las mujeres en sus diferencias y diversidades.</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77" sId="8" odxf="1" dxf="1">
    <nc r="B22" t="inlineStr">
      <is>
        <t xml:space="preserve">7.1.8 Fomentar la participación de las mujeres en torno a actividades artísticas y culturales como creadoras de espacios reflexivos y creativos para enfrentar las violencias físicas, psicológicas, económicas, sexuales  simbólicas. </t>
      </is>
    </nc>
    <odxf>
      <font>
        <b val="0"/>
      </font>
      <fill>
        <patternFill patternType="none">
          <bgColor indexed="65"/>
        </patternFill>
      </fill>
      <alignment horizontal="general" vertical="bottom" wrapText="0" readingOrder="0"/>
      <border outline="0">
        <left/>
        <right/>
        <top/>
        <bottom/>
      </border>
      <protection locked="0"/>
    </odxf>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fmt sheetId="8" sqref="B23" start="0" length="0">
    <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dxf>
  </rfmt>
  <rfmt sheetId="8" sqref="B23" start="0" length="0">
    <dxf>
      <font>
        <b val="0"/>
        <color auto="1"/>
        <name val="Times New Roman"/>
        <scheme val="minor"/>
      </font>
      <fill>
        <patternFill patternType="none">
          <bgColor indexed="65"/>
        </patternFill>
      </fill>
      <alignment horizontal="general" vertical="bottom" wrapText="0" readingOrder="0"/>
      <border outline="0">
        <left/>
        <right/>
        <top/>
        <bottom/>
      </border>
      <protection locked="0"/>
    </dxf>
  </rfmt>
  <rfmt sheetId="8" sqref="B23" start="0" length="0">
    <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dxf>
  </rfmt>
  <rfmt sheetId="8" sqref="B23" start="0" length="0">
    <dxf>
      <font>
        <b val="0"/>
        <color auto="1"/>
        <name val="Times New Roman"/>
        <scheme val="minor"/>
      </font>
      <fill>
        <patternFill patternType="none">
          <bgColor indexed="65"/>
        </patternFill>
      </fill>
      <alignment horizontal="general" vertical="bottom" wrapText="0" readingOrder="0"/>
      <border outline="0">
        <left/>
        <right/>
        <top/>
        <bottom/>
      </border>
      <protection locked="0"/>
    </dxf>
  </rfmt>
  <rcc rId="4578" sId="8" odxf="1" dxf="1">
    <nc r="A22" t="inlineStr">
      <is>
        <t xml:space="preserve">7.1.Impulsar la creación, circulación, apropiación, formación e investigación artística, cultural y patrimonial de acuerdo con las necesidades, intereses y demandas de las mujeres desde su diversidad.
</t>
      </is>
    </nc>
    <odxf>
      <font>
        <b val="0"/>
      </font>
      <fill>
        <patternFill patternType="none">
          <bgColor indexed="65"/>
        </patternFill>
      </fill>
      <alignment horizontal="general" vertical="bottom" wrapText="0" readingOrder="0"/>
      <border outline="0">
        <left/>
        <right/>
        <top/>
        <bottom/>
      </border>
      <protection locked="0"/>
    </odxf>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C22" start="0" length="0">
    <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fmt sheetId="8" sqref="D22" start="0" length="0">
    <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1"/>
    </dxf>
  </rfmt>
  <rfmt sheetId="8" sqref="E22" start="0" length="0">
    <dxf>
      <font>
        <color auto="1"/>
        <name val="Times New Roman"/>
        <scheme val="none"/>
      </font>
      <alignment horizontal="left" wrapText="1" readingOrder="0"/>
      <border outline="0">
        <left style="thin">
          <color indexed="64"/>
        </left>
        <right style="thin">
          <color indexed="64"/>
        </right>
        <top style="thin">
          <color indexed="64"/>
        </top>
        <bottom style="thin">
          <color indexed="64"/>
        </bottom>
      </border>
    </dxf>
  </rfmt>
  <rfmt sheetId="8" sqref="F22" start="0" length="0">
    <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1"/>
    </dxf>
  </rfmt>
  <rfmt sheetId="8" sqref="G22" start="0" length="0">
    <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fmt sheetId="8" sqref="H22" start="0" length="0">
    <dxf>
      <font>
        <color auto="1"/>
        <name val="Times New Roman"/>
        <scheme val="none"/>
      </font>
      <alignment horizontal="left" vertical="top" readingOrder="0"/>
      <border outline="0">
        <left style="thin">
          <color indexed="64"/>
        </left>
        <right style="thin">
          <color indexed="64"/>
        </right>
        <top style="thin">
          <color indexed="64"/>
        </top>
        <bottom style="thin">
          <color indexed="64"/>
        </bottom>
      </border>
    </dxf>
  </rfmt>
  <rfmt sheetId="8" sqref="I22" start="0" length="0">
    <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fmt sheetId="8" sqref="J22" start="0" length="0">
    <dxf>
      <font>
        <color auto="1"/>
        <name val="Times New Roman"/>
        <scheme val="none"/>
      </font>
      <alignment horizontal="left" vertical="top" readingOrder="0"/>
      <border outline="0">
        <left style="thin">
          <color indexed="64"/>
        </left>
        <right style="thin">
          <color indexed="64"/>
        </right>
        <top style="thin">
          <color indexed="64"/>
        </top>
        <bottom style="thin">
          <color indexed="64"/>
        </bottom>
      </border>
    </dxf>
  </rfmt>
  <rfmt sheetId="8" sqref="K22"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8" sqref="L22" start="0" length="0">
    <dxf>
      <font>
        <color auto="1"/>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M22" start="0" length="0">
    <dxf>
      <font>
        <color auto="1"/>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N22" start="0" length="0">
    <dxf>
      <font>
        <color auto="1"/>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O22" start="0" length="0">
    <dxf>
      <font>
        <color auto="1"/>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P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Q22" start="0" length="0">
    <dxf>
      <font>
        <b/>
      </font>
      <alignment horizontal="left" vertical="top" wrapText="1" readingOrder="0"/>
      <border outline="0">
        <left style="thin">
          <color indexed="64"/>
        </left>
        <right style="thin">
          <color indexed="64"/>
        </right>
        <top style="thin">
          <color indexed="64"/>
        </top>
        <bottom style="thin">
          <color indexed="64"/>
        </bottom>
      </border>
    </dxf>
  </rfmt>
  <rfmt sheetId="8" sqref="R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S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T22" start="0" length="0">
    <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U22" start="0" length="0">
    <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dxf>
  </rfmt>
  <rfmt sheetId="8" sqref="V22" start="0" length="0">
    <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dxf>
  </rfmt>
  <rfmt sheetId="8" sqref="W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22"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2"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22" start="0" length="0">
    <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dxf>
  </rfmt>
  <rrc rId="4579" sId="8" ref="A21:XFD21" action="insertRow"/>
  <rcc rId="4580" sId="8">
    <nc r="A21" t="inlineStr">
      <is>
        <t xml:space="preserve">7.1.Impulsar la creación, circulación, apropiación, formación e investigación artística, cultural y patrimonial de acuerdo con las necesidades, intereses y demandas de las mujeres desde su diversidad.
</t>
      </is>
    </nc>
  </rcc>
  <rcc rId="4581" sId="8">
    <nc r="B21"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nc>
  </rcc>
  <rcc rId="4582" sId="8">
    <nc r="C21" t="inlineStr">
      <is>
        <t>1017 - Arte para la transformación social: Prácticas artísticas incluyentes, descentralizadas y al servicio de la comunidad</t>
      </is>
    </nc>
  </rcc>
  <rcc rId="4583" sId="8">
    <nc r="D21" t="inlineStr">
      <is>
        <t>Realizar por lo menos un (1) laboratorio de formación artística dirigido a las Mujeres en sus diferencias y diversidades.</t>
      </is>
    </nc>
  </rcc>
  <rcc rId="4584" sId="8">
    <nc r="E21">
      <v>1</v>
    </nc>
  </rcc>
  <rcc rId="4585" sId="8">
    <nc r="F21" t="inlineStr">
      <is>
        <t>Número de laboratorios realizados</t>
      </is>
    </nc>
  </rcc>
  <rcc rId="4586" sId="8">
    <nc r="G21" t="inlineStr">
      <is>
        <t>Realizar al menos un (1) laboratorios de formación artísitca con enfoque diferencial de género; se contempla la posibilidad de realizar un encuentro de cierre y circulación de los productos del laboratorio.</t>
      </is>
    </nc>
  </rcc>
  <rcc rId="4587" sId="8">
    <nc r="H21">
      <v>2</v>
    </nc>
  </rcc>
  <rcc rId="4588" sId="8" numFmtId="13">
    <nc r="L21">
      <v>0</v>
    </nc>
  </rcc>
  <rcc rId="4589" sId="8" numFmtId="13">
    <nc r="M21">
      <v>0</v>
    </nc>
  </rcc>
  <rcc rId="4590" sId="8" numFmtId="13">
    <nc r="N21">
      <v>0</v>
    </nc>
  </rcc>
  <rcc rId="4591" sId="8" numFmtId="13">
    <nc r="O21">
      <v>0</v>
    </nc>
  </rcc>
  <rcc rId="4592" sId="8">
    <nc r="P21" t="inlineStr">
      <is>
        <t>Cultura, Recreación y Deporte</t>
      </is>
    </nc>
  </rcc>
  <rcc rId="4593" sId="8">
    <nc r="Q21" t="inlineStr">
      <is>
        <t>Instituto Distrital de las Artes - Idartes</t>
      </is>
    </nc>
  </rcc>
  <rcc rId="4594" sId="8">
    <nc r="R21" t="inlineStr">
      <is>
        <t>Subdirección de las Artes</t>
      </is>
    </nc>
  </rcc>
  <rcc rId="4595" sId="8">
    <nc r="S21" t="inlineStr">
      <is>
        <t>Natalia Orozco</t>
      </is>
    </nc>
  </rcc>
  <rcc rId="4596" sId="8">
    <nc r="T21">
      <f>SUM(L21:O21)</f>
    </nc>
  </rcc>
  <rcc rId="4597" sId="8">
    <nc r="U21" t="inlineStr">
      <is>
        <t>n.a</t>
      </is>
    </nc>
  </rcc>
  <rcc rId="4598" sId="8">
    <nc r="V21">
      <f>+IF(AND(L21&lt;&gt;"",U21&lt;L21,M21="",N21="",O21=""),"Alerta de Ejecución",IF(AND(L21&lt;&gt;"",M21&lt;&gt;"",U21&lt;M21,N21="",O21=""),"Alerta de Ejecución",IF(AND(L21&lt;&gt;"",M21&lt;&gt;"",N21&lt;&gt;"",U21&lt;N21,O21=""),"Alerta de Ejecución",IF(AND(L21&lt;&gt;"",M21&lt;&gt;"",N21&lt;&gt;"",O21&lt;&gt;"",U21&lt;O21),"Alerta de Ejecución","En Tiempo"))))</f>
    </nc>
  </rcc>
  <rcc rId="4599" sId="8">
    <nc r="W21" t="inlineStr">
      <is>
        <t>n.a</t>
      </is>
    </nc>
  </rcc>
  <rcc rId="4600" sId="8">
    <nc r="X21" t="inlineStr">
      <is>
        <t>n.a</t>
      </is>
    </nc>
  </rcc>
  <rcc rId="4601" sId="8">
    <nc r="Y21" t="inlineStr">
      <is>
        <t>n.a</t>
      </is>
    </nc>
  </rcc>
  <rcc rId="4602" sId="8">
    <nc r="Z21" t="inlineStr">
      <is>
        <t>n.a</t>
      </is>
    </nc>
  </rcc>
  <rfmt sheetId="8" sqref="A20" start="0" length="0">
    <dxf>
      <border outline="0">
        <left style="medium">
          <color auto="1"/>
        </left>
      </border>
    </dxf>
  </rfmt>
  <rcc rId="4603" sId="8">
    <oc r="B20" t="inlineStr">
      <is>
        <t>7.1.7 Fomento a la creación, investigación, formación y circulación artística y cultural, orientada a la transformación de imaginarios que a razón del racismo, la xenofobia, la lesbofobia, la bifobia, la transfobia, la condición, física, mental o sensorial y la edad, impiden a las mujeres en sus diferencias y diversidades el disfrute de una cultura libre de sexismo.</t>
      </is>
    </oc>
    <nc r="B20" t="inlineStr">
      <is>
        <t xml:space="preserve">7.1.8 Fomentar la participación de las mujeres en torno a actividades artísticas y culturales como creadoras de espacios reflexivos y creativos para enfrentar las violencias físicas, psicológicas, económicas, sexuales  simbólicas. </t>
      </is>
    </nc>
  </rcc>
  <rcc rId="4604" sId="8">
    <oc r="D20" t="inlineStr">
      <is>
        <t>Realizar por lo menos un (1) laboratorio de formación artística dirigido a las Mujeres en sus diferencias y diversidades.</t>
      </is>
    </oc>
    <nc r="D20"/>
  </rcc>
  <rcc rId="4605" sId="8">
    <oc r="E20">
      <v>1</v>
    </oc>
    <nc r="E20"/>
  </rcc>
  <rcc rId="4606" sId="8">
    <oc r="F20" t="inlineStr">
      <is>
        <t>Número de laboratorios realizados</t>
      </is>
    </oc>
    <nc r="F20"/>
  </rcc>
  <rcc rId="4607" sId="8">
    <oc r="G20" t="inlineStr">
      <is>
        <t>Realizar al menos un (1) laboratorios de formación artísitca con enfoque diferencial de género; se contempla la posibilidad de realizar un encuentro de cierre y circulación de los productos del laboratorio.</t>
      </is>
    </oc>
    <nc r="G20"/>
  </rcc>
  <rcc rId="4608" sId="8">
    <oc r="H20">
      <v>2</v>
    </oc>
    <nc r="H20"/>
  </rcc>
  <rrc rId="4609" sId="8" ref="A23:XFD23" action="deleteRow">
    <rfmt sheetId="8" xfDxf="1" sqref="A23:XFD23" start="0" length="0">
      <dxf>
        <font/>
        <protection locked="0"/>
      </dxf>
    </rfmt>
    <rcc rId="0" sId="8" dxf="1">
      <nc r="A23" t="inlineStr">
        <is>
          <t xml:space="preserve">7.1.Impulsar la creación, circulación, apropiación, formación e investigación artística, cultural y patrimonial de acuerdo con las necesidades, intereses y demandas de las mujeres desde su diversidad.
</t>
        </is>
      </nc>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0" sId="8" dxf="1">
      <nc r="B23" t="inlineStr">
        <is>
          <t xml:space="preserve">7.1.8 Fomentar la participación de las mujeres en torno a actividades artísticas y culturales como creadoras de espacios reflexivos y creativos para enfrentar las violencias físicas, psicológicas, económicas, sexuales  simbólicas. </t>
        </is>
      </nc>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fmt sheetId="8" sqref="C2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D23" start="0" length="0">
      <dxf>
        <font>
          <color auto="1"/>
        </font>
        <alignment horizontal="left" vertical="top" wrapText="1" readingOrder="0"/>
        <border outline="0">
          <left style="thin">
            <color indexed="64"/>
          </left>
          <right style="thin">
            <color indexed="64"/>
          </right>
          <top style="thin">
            <color indexed="64"/>
          </top>
          <bottom style="thin">
            <color indexed="64"/>
          </bottom>
        </border>
        <protection locked="1"/>
      </dxf>
    </rfmt>
    <rfmt sheetId="8" sqref="E2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F23" start="0" length="0">
      <dxf>
        <font>
          <color auto="1"/>
        </font>
        <alignment horizontal="left" vertical="top" wrapText="1" readingOrder="0"/>
        <border outline="0">
          <left style="thin">
            <color indexed="64"/>
          </left>
          <right style="thin">
            <color indexed="64"/>
          </right>
          <top style="thin">
            <color indexed="64"/>
          </top>
          <bottom style="thin">
            <color indexed="64"/>
          </bottom>
        </border>
        <protection locked="1"/>
      </dxf>
    </rfmt>
    <rfmt sheetId="8" sqref="G2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H23"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I2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J23"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K23"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8" sqref="L23" start="0" length="0">
      <dxf>
        <font>
          <color auto="1"/>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M23" start="0" length="0">
      <dxf>
        <font>
          <color auto="1"/>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N23" start="0" length="0">
      <dxf>
        <font>
          <color auto="1"/>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O23" start="0" length="0">
      <dxf>
        <font>
          <color auto="1"/>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P2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Q23" start="0" length="0">
      <dxf>
        <font>
          <b/>
        </font>
        <alignment horizontal="left" vertical="top" wrapText="1" readingOrder="0"/>
        <border outline="0">
          <left style="thin">
            <color indexed="64"/>
          </left>
          <right style="thin">
            <color indexed="64"/>
          </right>
          <top style="thin">
            <color indexed="64"/>
          </top>
          <bottom style="thin">
            <color indexed="64"/>
          </bottom>
        </border>
      </dxf>
    </rfmt>
    <rfmt sheetId="8" sqref="R2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S2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T23" start="0" length="0">
      <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dxf>
    </rfmt>
    <rfmt sheetId="8" sqref="U23" start="0" length="0">
      <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dxf>
    </rfmt>
    <rfmt sheetId="8" sqref="V23" start="0" length="0">
      <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dxf>
    </rfmt>
    <rfmt sheetId="8" sqref="W2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X23" start="0" length="0">
      <dxf>
        <font>
          <color auto="1"/>
        </font>
        <alignment horizontal="left" vertical="top" wrapText="1" readingOrder="0"/>
        <border outline="0">
          <left style="thin">
            <color indexed="64"/>
          </left>
          <right style="thin">
            <color indexed="64"/>
          </right>
          <top style="thin">
            <color indexed="64"/>
          </top>
          <bottom style="thin">
            <color indexed="64"/>
          </bottom>
        </border>
      </dxf>
    </rfmt>
    <rfmt sheetId="8" sqref="Y23" start="0" length="0">
      <dxf>
        <font>
          <color auto="1"/>
        </font>
        <alignment horizontal="left" vertical="top" readingOrder="0"/>
        <border outline="0">
          <left style="thin">
            <color indexed="64"/>
          </left>
          <right style="thin">
            <color indexed="64"/>
          </right>
          <top style="thin">
            <color indexed="64"/>
          </top>
          <bottom style="thin">
            <color indexed="64"/>
          </bottom>
        </border>
      </dxf>
    </rfmt>
    <rfmt sheetId="8" sqref="Z23" start="0" length="0">
      <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dxf>
    </rfmt>
  </rrc>
  <rcc rId="4610" sId="8">
    <oc r="S20" t="inlineStr">
      <is>
        <t>Natalia Orozco</t>
      </is>
    </oc>
    <nc r="S20" t="inlineStr">
      <is>
        <t>Jaime Cerón</t>
      </is>
    </nc>
  </rcc>
  <rcc rId="4611" sId="8">
    <oc r="T20">
      <f>SUM(L22:O22)</f>
    </oc>
    <nc r="T20">
      <f>SUM(L20:O20)</f>
    </nc>
  </rcc>
  <rcc rId="4612" sId="8">
    <oc r="V20">
      <f>+IF(AND(L22&lt;&gt;"",U22&lt;L22,M22="",N22="",O22=""),"Alerta de Ejecución",IF(AND(L22&lt;&gt;"",M22&lt;&gt;"",U22&lt;M22,N22="",O22=""),"Alerta de Ejecución",IF(AND(L22&lt;&gt;"",M22&lt;&gt;"",N22&lt;&gt;"",U22&lt;N22,O22=""),"Alerta de Ejecución",IF(AND(L22&lt;&gt;"",M22&lt;&gt;"",N22&lt;&gt;"",O22&lt;&gt;"",U22&lt;O22),"Alerta de Ejecución","En Tiempo"))))</f>
    </oc>
    <nc r="V20">
      <f>+IF(AND(L20&lt;&gt;"",U20&lt;L20,M20="",N20="",O20=""),"Alerta de Ejecución",IF(AND(L20&lt;&gt;"",M20&lt;&gt;"",U20&lt;M20,N20="",O20=""),"Alerta de Ejecución",IF(AND(L20&lt;&gt;"",M20&lt;&gt;"",N20&lt;&gt;"",U20&lt;N20,O20=""),"Alerta de Ejecución",IF(AND(L20&lt;&gt;"",M20&lt;&gt;"",N20&lt;&gt;"",O20&lt;&gt;"",U20&lt;O20),"Alerta de Ejecución","En Tiempo"))))</f>
    </nc>
  </rcc>
  <rcc rId="4613" sId="8">
    <oc r="W20" t="inlineStr">
      <is>
        <t>n.a</t>
      </is>
    </oc>
    <nc r="W20"/>
  </rcc>
  <rcc rId="4614" sId="8">
    <oc r="X20" t="inlineStr">
      <is>
        <t>n.a</t>
      </is>
    </oc>
    <nc r="X20"/>
  </rcc>
  <rcc rId="4615" sId="8">
    <oc r="Y20" t="inlineStr">
      <is>
        <t>n.a</t>
      </is>
    </oc>
    <nc r="Y20"/>
  </rcc>
  <rcc rId="4616" sId="8">
    <oc r="Z20" t="inlineStr">
      <is>
        <t>n.a</t>
      </is>
    </oc>
    <nc r="Z20"/>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7" sId="8">
    <nc r="D20" t="inlineStr">
      <is>
        <t>Realizar cincuenta y seis (56) actividades en las Casas de Igualdad de Oportunidades para Mujeres.</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22" sId="8">
    <oc r="W30" t="inlineStr">
      <is>
        <t>Se realizó IX Encuentro de investigaciones emergentes: Un espacio para la puesta en escena de la investigación en artes plásticas y visuales. En su novena versión el EIE propone establecer un diálogo entre las experiencias corporales, su representación artística y el espacio público.</t>
      </is>
    </oc>
    <nc r="W30" t="inlineStr">
      <is>
        <t>Se realizó IX Encuentro de investigaciones emergentes: Un espacio para la puesta en escena de la investigación en artes plásticas y visuales dirigido a población LGBTI y Mujeres reconocidas en su diversidad. En su novena versión el EIE propone establecer un diálogo entre las experiencias corporales, su representación artística y el espacio público.</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8" sId="8">
    <oc r="D20" t="inlineStr">
      <is>
        <t>Realizar cincuenta y seis (56) actividades en las Casas de Igualdad de Oportunidades para Mujeres.</t>
      </is>
    </oc>
    <nc r="D20" t="inlineStr">
      <is>
        <t>Realizar cincuenta y seis (56) actividades en las Casas de Igualdad de Oportunidades para Mujeres de las distintas localidades de la ciudad.</t>
      </is>
    </nc>
  </rcc>
  <rcc rId="4619" sId="8">
    <nc r="E20">
      <v>56</v>
    </nc>
  </rcc>
  <rcc rId="4620" sId="8">
    <nc r="F20" t="inlineStr">
      <is>
        <t>Número de actividades realizadas</t>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1" sId="8">
    <nc r="G20" t="inlineStr">
      <is>
        <t>Realizar actividades en las Casas de Igualdad de Oportunidades para Mujeres de las distintas localidades de la ciudad.</t>
      </is>
    </nc>
  </rcc>
  <rcc rId="4622" sId="8">
    <nc r="H20">
      <v>1</v>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3" sId="8" numFmtId="13">
    <oc r="L20">
      <v>0</v>
    </oc>
    <nc r="L20">
      <v>1</v>
    </nc>
  </rcc>
  <rcc rId="4624" sId="8">
    <nc r="X20" t="inlineStr">
      <is>
        <t>Informes cuantitativos; registros de asistencia.</t>
      </is>
    </nc>
  </rcc>
  <rcc rId="4625" sId="8">
    <nc r="Y20">
      <v>56</v>
    </nc>
  </rcc>
  <rcc rId="4626" sId="8" numFmtId="14">
    <nc r="Z20">
      <v>1</v>
    </nc>
  </rcc>
  <rcc rId="4627" sId="8" numFmtId="14">
    <oc r="U20" t="inlineStr">
      <is>
        <t>n.a</t>
      </is>
    </oc>
    <nc r="U20">
      <v>1</v>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8" sId="8">
    <nc r="W20" t="inlineStr">
      <is>
        <t>El Idartes ha realizado  en las CIOM de 3. Santafe 7. Bosa 8. Kennedy 9. Fontibón 11. Suba 12. Barrios Unidos 13. Teusaquillo 14. Los Mártires 15. Antonio Nariño 16. Puente Aranda 17. La Candelaria 18. Rafael Uribe Uribe 19. Ciudad Bolívar.</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9" sId="8">
    <oc r="D20" t="inlineStr">
      <is>
        <t>Realizar cincuenta y seis (56) actividades en las Casas de Igualdad de Oportunidades para Mujeres de las distintas localidades de la ciudad.</t>
      </is>
    </oc>
    <nc r="D20" t="inlineStr">
      <is>
        <t>Realizar al menos veinte (20) actividades en las Casas de Igualdad de Oportunidades para Mujeres de las distintas localidades de la ciudad.</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0" sId="8">
    <oc r="W20" t="inlineStr">
      <is>
        <t>El Idartes ha realizado  en las CIOM de 3. Santafe 7. Bosa 8. Kennedy 9. Fontibón 11. Suba 12. Barrios Unidos 13. Teusaquillo 14. Los Mártires 15. Antonio Nariño 16. Puente Aranda 17. La Candelaria 18. Rafael Uribe Uribe 19. Ciudad Bolívar.</t>
      </is>
    </oc>
    <nc r="W20" t="inlineStr">
      <is>
        <t>n.a</t>
      </is>
    </nc>
  </rcc>
  <rcc rId="4631" sId="8">
    <oc r="X20" t="inlineStr">
      <is>
        <t>Informes cuantitativos; registros de asistencia.</t>
      </is>
    </oc>
    <nc r="X20" t="inlineStr">
      <is>
        <t>n.a</t>
      </is>
    </nc>
  </rcc>
  <rcc rId="4632" sId="8" numFmtId="14">
    <oc r="U20">
      <v>1</v>
    </oc>
    <nc r="U20" t="inlineStr">
      <is>
        <t>n.a</t>
      </is>
    </nc>
  </rcc>
  <rcc rId="4633" sId="8">
    <oc r="Y20">
      <v>56</v>
    </oc>
    <nc r="Y20" t="inlineStr">
      <is>
        <t>n.a</t>
      </is>
    </nc>
  </rcc>
  <rcc rId="4634" sId="8" numFmtId="14">
    <oc r="Z20">
      <v>1</v>
    </oc>
    <nc r="Z20" t="inlineStr">
      <is>
        <t>n.a</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5" sId="8">
    <oc r="E20">
      <v>56</v>
    </oc>
    <nc r="E20">
      <v>20</v>
    </nc>
  </rcc>
  <rcc rId="4636" sId="8" numFmtId="13">
    <oc r="L20">
      <v>1</v>
    </oc>
    <nc r="L20">
      <v>0</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7" sId="8" odxf="1" dxf="1">
    <nc r="A23" t="inlineStr">
      <is>
        <t xml:space="preserve">7.1.Impulsar la creación, circulación, apropiación, formación e investigación artística, cultural y patrimonial de acuerdo con las necesidades, intereses y demandas de las mujeres desde su diversidad.
</t>
      </is>
    </nc>
    <odxf>
      <font>
        <b val="0"/>
      </font>
      <fill>
        <patternFill patternType="none">
          <bgColor indexed="65"/>
        </patternFill>
      </fill>
      <alignment horizontal="general" vertical="bottom" wrapText="0" readingOrder="0"/>
      <border outline="0">
        <left/>
        <right/>
        <top/>
        <bottom/>
      </border>
      <protection locked="0"/>
    </odxf>
    <ndxf>
      <font>
        <b/>
        <name val="Times New Roman"/>
        <scheme val="none"/>
      </font>
      <fill>
        <patternFill patternType="solid">
          <bgColor theme="4" tint="0.79998168889431442"/>
        </patternFill>
      </fill>
      <alignment horizontal="left" vertical="top" wrapText="1" readingOrder="0"/>
      <border outline="0">
        <left style="medium">
          <color auto="1"/>
        </left>
        <right style="thin">
          <color auto="1"/>
        </right>
        <top style="thin">
          <color auto="1"/>
        </top>
        <bottom style="thin">
          <color auto="1"/>
        </bottom>
      </border>
      <protection locked="1"/>
    </ndxf>
  </rcc>
  <rcc rId="4638" sId="8" odxf="1" dxf="1">
    <nc r="B23" t="inlineStr">
      <is>
        <t xml:space="preserve">7.1.8 Fomentar la participación de las mujeres en torno a actividades artísticas y culturales como creadoras de espacios reflexivos y creativos para enfrentar las violencias físicas, psicológicas, económicas, sexuales  simbólicas. </t>
      </is>
    </nc>
    <odxf>
      <font>
        <b val="0"/>
      </font>
      <fill>
        <patternFill patternType="none">
          <bgColor indexed="65"/>
        </patternFill>
      </fill>
      <alignment horizontal="general" vertical="bottom" wrapText="0" readingOrder="0"/>
      <border outline="0">
        <left/>
        <right/>
        <top/>
        <bottom/>
      </border>
      <protection locked="0"/>
    </odxf>
    <ndxf>
      <font>
        <b/>
        <color auto="1"/>
        <name val="Times New Roman"/>
        <scheme val="none"/>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4639" sId="8" odxf="1" dxf="1">
    <nc r="C23" t="inlineStr">
      <is>
        <t>1017 - Arte para la transformación social: Prácticas artísticas incluyentes, descentralizadas y al servicio de la comunidad</t>
      </is>
    </nc>
    <odxf>
      <font>
        <name val="Times New Roman"/>
        <scheme val="none"/>
      </font>
      <alignment horizontal="general" vertical="bottom" wrapText="0" readingOrder="0"/>
      <border outline="0">
        <left/>
        <right/>
        <top/>
        <bottom/>
      </border>
    </odxf>
    <n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4640" sId="8" odxf="1" dxf="1">
    <nc r="D23" t="inlineStr">
      <is>
        <t xml:space="preserve">Realizar al menos una (1) actividad cuya metodología de circulación  y gestión artísticaesté enfocada en favorecer la participación de las mujeres. </t>
      </is>
    </nc>
    <odxf>
      <font>
        <name val="Times New Roman"/>
        <scheme val="none"/>
      </font>
      <fill>
        <patternFill patternType="none">
          <bgColor indexed="65"/>
        </patternFill>
      </fill>
      <alignment horizontal="general" vertical="bottom" wrapText="0" readingOrder="0"/>
      <border outline="0">
        <left/>
        <right/>
        <top/>
        <bottom/>
      </border>
      <protection locked="0"/>
    </odxf>
    <ndxf>
      <font>
        <color auto="1"/>
        <name val="Times New Roman"/>
        <scheme val="none"/>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protection locked="1"/>
    </ndxf>
  </rcc>
  <rcc rId="4641" sId="8" odxf="1" dxf="1">
    <nc r="E23">
      <v>1</v>
    </nc>
    <odxf>
      <font>
        <name val="Times New Roman"/>
        <scheme val="none"/>
      </font>
      <alignment horizontal="general" wrapText="0" readingOrder="0"/>
      <border outline="0">
        <left/>
        <right/>
        <top/>
        <bottom/>
      </border>
    </odxf>
    <ndxf>
      <font>
        <color auto="1"/>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4642" sId="8" odxf="1" dxf="1">
    <nc r="F23" t="inlineStr">
      <is>
        <t>Número de actividades realizadas</t>
      </is>
    </nc>
    <odxf>
      <font>
        <name val="Times New Roman"/>
        <scheme val="none"/>
      </font>
      <alignment horizontal="general" vertical="bottom" wrapText="0" readingOrder="0"/>
      <border outline="0">
        <left/>
        <right/>
        <top/>
        <bottom/>
      </border>
      <protection locked="0"/>
    </odxf>
    <n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protection locked="1"/>
    </ndxf>
  </rcc>
  <rcc rId="4643" sId="8" odxf="1" dxf="1">
    <nc r="G23" t="inlineStr">
      <is>
        <t>Realizar actividades en las Casas de Igualdad de Oportunidades para Mujeres de las distintas localidades de la ciudad.</t>
      </is>
    </nc>
    <odxf>
      <font>
        <name val="Times New Roman"/>
        <scheme val="none"/>
      </font>
      <alignment horizontal="general" vertical="bottom" wrapText="0" readingOrder="0"/>
      <border outline="0">
        <left/>
        <right/>
        <top/>
        <bottom/>
      </border>
    </odxf>
    <n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4644" sId="8" odxf="1" dxf="1">
    <nc r="H23">
      <v>1</v>
    </nc>
    <odxf>
      <font>
        <name val="Times New Roman"/>
        <scheme val="none"/>
      </font>
      <alignment horizontal="general" vertical="bottom" readingOrder="0"/>
      <border outline="0">
        <left/>
        <right/>
        <top/>
        <bottom/>
      </border>
    </odxf>
    <ndxf>
      <font>
        <color auto="1"/>
        <name val="Times New Roman"/>
        <scheme val="none"/>
      </font>
      <alignment horizontal="left" vertical="top" readingOrder="0"/>
      <border outline="0">
        <left style="thin">
          <color indexed="64"/>
        </left>
        <right style="thin">
          <color indexed="64"/>
        </right>
        <top style="thin">
          <color indexed="64"/>
        </top>
        <bottom style="thin">
          <color indexed="64"/>
        </bottom>
      </border>
    </ndxf>
  </rcc>
  <rfmt sheetId="8" sqref="I23" start="0" length="0">
    <dxf>
      <font>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fmt sheetId="8" sqref="J23" start="0" length="0">
    <dxf>
      <font>
        <color auto="1"/>
        <name val="Times New Roman"/>
        <scheme val="none"/>
      </font>
      <alignment horizontal="left" vertical="top" readingOrder="0"/>
      <border outline="0">
        <left style="thin">
          <color indexed="64"/>
        </left>
        <right style="thin">
          <color indexed="64"/>
        </right>
        <top style="thin">
          <color indexed="64"/>
        </top>
        <bottom style="thin">
          <color indexed="64"/>
        </bottom>
      </border>
    </dxf>
  </rfmt>
  <rfmt sheetId="8" sqref="K23" start="0" length="0">
    <dxf>
      <font>
        <name val="Times New Roman"/>
        <scheme val="none"/>
      </font>
      <numFmt numFmtId="168" formatCode="&quot;$&quot;#,##0"/>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4645" sId="8" odxf="1" dxf="1" numFmtId="13">
    <nc r="L23">
      <v>0</v>
    </nc>
    <odxf>
      <font/>
      <numFmt numFmtId="0" formatCode="General"/>
      <alignment horizontal="general" vertical="bottom" readingOrder="0"/>
      <border outline="0">
        <left/>
        <right/>
        <top/>
        <bottom/>
      </border>
    </odxf>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4646" sId="8" odxf="1" dxf="1" numFmtId="13">
    <nc r="M23">
      <v>0</v>
    </nc>
    <odxf>
      <font/>
      <numFmt numFmtId="0" formatCode="General"/>
      <alignment horizontal="general" vertical="bottom" readingOrder="0"/>
      <border outline="0">
        <left/>
        <right/>
        <top/>
        <bottom/>
      </border>
    </odxf>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4647" sId="8" odxf="1" dxf="1" numFmtId="13">
    <nc r="N23">
      <v>0</v>
    </nc>
    <odxf>
      <font/>
      <numFmt numFmtId="0" formatCode="General"/>
      <alignment horizontal="general" vertical="bottom" readingOrder="0"/>
      <border outline="0">
        <left/>
        <right/>
        <top/>
        <bottom/>
      </border>
    </odxf>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4648" sId="8" odxf="1" dxf="1" numFmtId="13">
    <nc r="O23">
      <v>0</v>
    </nc>
    <odxf>
      <font/>
      <numFmt numFmtId="0" formatCode="General"/>
      <alignment horizontal="general" vertical="bottom" readingOrder="0"/>
      <border outline="0">
        <left/>
        <right/>
        <top/>
        <bottom/>
      </border>
    </odxf>
    <ndxf>
      <font>
        <color auto="1"/>
      </font>
      <numFmt numFmtId="13" formatCode="0%"/>
      <alignment horizontal="left" vertical="top" readingOrder="0"/>
      <border outline="0">
        <left style="thin">
          <color indexed="64"/>
        </left>
        <right style="thin">
          <color indexed="64"/>
        </right>
        <top style="thin">
          <color indexed="64"/>
        </top>
        <bottom style="thin">
          <color indexed="64"/>
        </bottom>
      </border>
    </ndxf>
  </rcc>
  <rcc rId="4649" sId="8" odxf="1" dxf="1">
    <nc r="P23" t="inlineStr">
      <is>
        <t>Cultura, Recreación y Deporte</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650" sId="8" odxf="1" dxf="1">
    <nc r="Q23" t="inlineStr">
      <is>
        <t>Instituto Distrital de las Artes - Idartes</t>
      </is>
    </nc>
    <odxf>
      <font>
        <b val="0"/>
      </font>
      <alignment horizontal="general" vertical="bottom" wrapText="0" readingOrder="0"/>
      <border outline="0">
        <left/>
        <right/>
        <top/>
        <bottom/>
      </border>
    </odxf>
    <ndxf>
      <font>
        <b/>
      </font>
      <alignment horizontal="left" vertical="top" wrapText="1" readingOrder="0"/>
      <border outline="0">
        <left style="thin">
          <color indexed="64"/>
        </left>
        <right style="thin">
          <color indexed="64"/>
        </right>
        <top style="thin">
          <color indexed="64"/>
        </top>
        <bottom style="thin">
          <color indexed="64"/>
        </bottom>
      </border>
    </ndxf>
  </rcc>
  <rcc rId="4651" sId="8" odxf="1" dxf="1">
    <nc r="R23" t="inlineStr">
      <is>
        <t>Subdirección de las Artes</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652" sId="8" odxf="1" dxf="1">
    <nc r="S23" t="inlineStr">
      <is>
        <t>Gareth Gordon</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653" sId="8" odxf="1" dxf="1" numFmtId="13">
    <nc r="T23">
      <v>1</v>
    </nc>
    <odxf>
      <font/>
      <numFmt numFmtId="0" formatCode="General"/>
      <alignment horizontal="general" vertical="bottom" readingOrder="0"/>
      <border outline="0">
        <left/>
        <right/>
        <top/>
        <bottom/>
      </border>
    </odxf>
    <ndxf>
      <font>
        <name val="Times New Roman"/>
        <scheme val="none"/>
      </font>
      <numFmt numFmtId="13" formatCode="0%"/>
      <alignment horizontal="left" vertical="top" readingOrder="0"/>
      <border outline="0">
        <left style="thin">
          <color indexed="64"/>
        </left>
        <right style="thin">
          <color indexed="64"/>
        </right>
        <top style="thin">
          <color indexed="64"/>
        </top>
        <bottom style="thin">
          <color indexed="64"/>
        </bottom>
      </border>
    </ndxf>
  </rcc>
  <rcc rId="4654" sId="8" odxf="1" dxf="1">
    <nc r="U23" t="inlineStr">
      <is>
        <t>n.a</t>
      </is>
    </nc>
    <odxf>
      <font>
        <b val="0"/>
      </font>
      <numFmt numFmtId="0" formatCode="General"/>
      <alignment horizontal="general" vertical="bottom" readingOrder="0"/>
      <border outline="0">
        <left/>
        <right/>
        <top/>
        <bottom/>
      </border>
      <protection locked="0" hidden="0"/>
    </odxf>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cc rId="4655" sId="8" odxf="1" dxf="1">
    <nc r="V23">
      <f>+IF(AND(L23&lt;&gt;"",U23&lt;L23,M23="",N23="",O23=""),"Alerta de Ejecución",IF(AND(L23&lt;&gt;"",M23&lt;&gt;"",U23&lt;M23,N23="",O23=""),"Alerta de Ejecución",IF(AND(L23&lt;&gt;"",M23&lt;&gt;"",N23&lt;&gt;"",U23&lt;N23,O23=""),"Alerta de Ejecución",IF(AND(L23&lt;&gt;"",M23&lt;&gt;"",N23&lt;&gt;"",O23&lt;&gt;"",U23&lt;O23),"Alerta de Ejecución","En Tiempo"))))</f>
    </nc>
    <odxf>
      <font/>
      <alignment horizontal="general" vertical="bottom" readingOrder="0"/>
      <border outline="0">
        <left/>
        <right/>
        <top/>
        <bottom/>
      </border>
      <protection locked="0" hidden="0"/>
    </odxf>
    <ndxf>
      <font>
        <name val="Times New Roman"/>
        <scheme val="none"/>
      </font>
      <alignment horizontal="left" vertical="top" readingOrder="0"/>
      <border outline="0">
        <left style="thin">
          <color indexed="64"/>
        </left>
        <right style="thin">
          <color indexed="64"/>
        </right>
        <top style="thin">
          <color indexed="64"/>
        </top>
        <bottom style="thin">
          <color indexed="64"/>
        </bottom>
      </border>
      <protection locked="1" hidden="1"/>
    </ndxf>
  </rcc>
  <rcc rId="4656" sId="8" odxf="1" dxf="1">
    <nc r="W23" t="inlineStr">
      <is>
        <t xml:space="preserve">Se realizó una estrategia de comunicación y gestión del espacio enfocada en las mujeres en el marco de Rock al Parque 25 años para propiciar la participación femenina en dicho evento. </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657" sId="8" odxf="1" dxf="1">
    <nc r="X23" t="inlineStr">
      <is>
        <t>Cuñas radiales de Rock Al  Parque 25 años y esquema de seguridad pensado en la comodidad de las mujeres en el festival.</t>
      </is>
    </nc>
    <odxf>
      <font/>
      <alignment horizontal="general" vertical="bottom" wrapText="0" readingOrder="0"/>
      <border outline="0">
        <left/>
        <right/>
        <top/>
        <bottom/>
      </border>
    </odxf>
    <ndxf>
      <font>
        <color auto="1"/>
      </font>
      <alignment horizontal="left" vertical="top" wrapText="1" readingOrder="0"/>
      <border outline="0">
        <left style="thin">
          <color indexed="64"/>
        </left>
        <right style="thin">
          <color indexed="64"/>
        </right>
        <top style="thin">
          <color indexed="64"/>
        </top>
        <bottom style="thin">
          <color indexed="64"/>
        </bottom>
      </border>
    </ndxf>
  </rcc>
  <rcc rId="4658" sId="8" odxf="1" dxf="1">
    <nc r="Y23" t="inlineStr">
      <is>
        <t>n.a</t>
      </is>
    </nc>
    <odxf>
      <font/>
      <alignment horizontal="general" vertical="bottom" readingOrder="0"/>
      <border outline="0">
        <left/>
        <right/>
        <top/>
        <bottom/>
      </border>
    </odxf>
    <ndxf>
      <font>
        <color auto="1"/>
      </font>
      <alignment horizontal="left" vertical="top" readingOrder="0"/>
      <border outline="0">
        <left style="thin">
          <color indexed="64"/>
        </left>
        <right style="thin">
          <color indexed="64"/>
        </right>
        <top style="thin">
          <color indexed="64"/>
        </top>
        <bottom style="thin">
          <color indexed="64"/>
        </bottom>
      </border>
    </ndxf>
  </rcc>
  <rcc rId="4659" sId="8" odxf="1" dxf="1">
    <nc r="Z23" t="inlineStr">
      <is>
        <t>n.a</t>
      </is>
    </nc>
    <odxf>
      <font>
        <b val="0"/>
      </font>
      <numFmt numFmtId="0" formatCode="General"/>
      <alignment horizontal="general" vertical="bottom" readingOrder="0"/>
      <border outline="0">
        <left/>
        <right/>
        <top/>
        <bottom/>
      </border>
      <protection locked="0" hidden="0"/>
    </odxf>
    <ndxf>
      <font>
        <b/>
        <name val="Times New Roman"/>
        <scheme val="none"/>
      </font>
      <numFmt numFmtId="14" formatCode="0.00%"/>
      <alignment horizontal="left" vertical="top" readingOrder="0"/>
      <border outline="0">
        <left style="thin">
          <color indexed="64"/>
        </left>
        <right style="thin">
          <color indexed="64"/>
        </right>
        <top style="thin">
          <color indexed="64"/>
        </top>
        <bottom style="thin">
          <color indexed="64"/>
        </bottom>
      </border>
      <protection locked="1" hidden="1"/>
    </ndxf>
  </rcc>
  <rfmt sheetId="8" sqref="A23:XFD23" start="0" length="0">
    <dxf>
      <font/>
    </dxf>
  </rfmt>
  <rfmt sheetId="8" sqref="D15 D16 D21">
    <dxf>
      <fill>
        <patternFill patternType="solid">
          <bgColor rgb="FFFFFF00"/>
        </patternFill>
      </fill>
    </dxf>
  </rfmt>
  <rfmt sheetId="8" sqref="A15:XFD15 A16:XFD16 A21:XFD21 A23:XFD23">
    <dxf>
      <fill>
        <patternFill>
          <bgColor rgb="FFFFFF00"/>
        </patternFill>
      </fill>
    </dxf>
  </rfmt>
  <rfmt sheetId="8" sqref="A15:XFD15">
    <dxf>
      <fill>
        <patternFill>
          <bgColor theme="7" tint="0.59999389629810485"/>
        </patternFill>
      </fill>
    </dxf>
  </rfmt>
  <rfmt sheetId="8" sqref="A21:XFD21">
    <dxf>
      <fill>
        <patternFill>
          <bgColor theme="5" tint="0.79998168889431442"/>
        </patternFill>
      </fill>
    </dxf>
  </rfmt>
  <rfmt sheetId="8" sqref="A23:XFD23">
    <dxf>
      <fill>
        <patternFill>
          <bgColor theme="9" tint="0.59999389629810485"/>
        </patternFill>
      </fill>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0" sId="8" numFmtId="13">
    <oc r="M15">
      <v>0</v>
    </oc>
    <nc r="M15">
      <v>0.5</v>
    </nc>
  </rcc>
  <rcc rId="4661" sId="8" numFmtId="13">
    <oc r="M21">
      <v>0</v>
    </oc>
    <nc r="M21">
      <v>1</v>
    </nc>
  </rcc>
  <rcc rId="4662" sId="8" numFmtId="13">
    <oc r="M23">
      <v>0</v>
    </oc>
    <nc r="M23">
      <v>1</v>
    </nc>
  </rcc>
  <rcc rId="4663" sId="8" numFmtId="11">
    <nc r="K16">
      <v>30000000</v>
    </nc>
  </rcc>
  <rcc rId="4664" sId="8" numFmtId="13">
    <oc r="M16">
      <v>0</v>
    </oc>
    <nc r="M16">
      <v>0.5</v>
    </nc>
  </rcc>
  <rcc rId="4665" sId="8">
    <oc r="X16" t="inlineStr">
      <is>
        <t>n.a</t>
      </is>
    </oc>
    <nc r="X16" t="inlineStr">
      <is>
        <t>https://convocatorias.scrd.gov.co/estimulos/public/convocatoria-pde.xhtml?c=NTlhY2IyYzMtZjkyOS00NTIzLTkwNGEtNDM0OGZjNmMwN2Mz&amp;v=OTc2Y2Y4YzEtZjZhOC00OTJlLWE1NDgtOWNkMWJlZmU0ZThj</t>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6" sId="8">
    <oc r="W15" t="inlineStr">
      <is>
        <t>El pasado 8 de febrero se dio apertura a la convocatoria, la propuestas se reciben hasta el próximo 23 de abril. La publicación listado de habilitados, rechazados y por subsanar se realizará el 2 de mayo. La publicación de resultados de evaluación será el 13 de junio.</t>
      </is>
    </oc>
    <nc r="W15" t="inlineStr">
      <is>
        <t xml:space="preserve">El pasado 8 de febrero se dio apertura a la convocatoria, la propuestas se reciben hasta el próximo 23 de abril. La publicación listado de habilitados, rechazados y por subsanar se realizará el 2 de mayo. La publicación de resultados de evaluación será el 13 de junio.
El día 15 de Julio de 2019 el equipo de jurados designados deliberó a través de acta de recomendación de ganadores que según lo estipulado en la  Beca Bogotá Diversa dirigida a Sectores Sociales,  obtuvieran estimulos de $10,000,000 cada uno,  tres (3) propuestas inscritas en la categoría prácticas artisticas para una vida libre de sexismos. </t>
      </is>
    </nc>
  </rcc>
  <rcc rId="4667" sId="8">
    <oc r="W21" t="inlineStr">
      <is>
        <t>n.a</t>
      </is>
    </oc>
    <nc r="W21" t="inlineStr">
      <is>
        <t xml:space="preserve">Se realizaron dos (2) procesos de formación artística, uno  en artes plásticas y otro en arte dramático en articulación con el Idipron, dirigido a jóvenes en riesgo de habitabilidad en calle que se encuentran en situación de protección especial.
Se realizaron dos (2) procesos de formación artística, uno en artes plásticas y otro en danza dirigido a mujeres con discapacidad y mujeres cuidadoras en articulación con la Fundación Armonia Diversa y Fundación pones respectivamente. </t>
      </is>
    </nc>
  </rcc>
  <rcc rId="4668" sId="8">
    <oc r="X21" t="inlineStr">
      <is>
        <t>n.a</t>
      </is>
    </oc>
    <nc r="X21" t="inlineStr">
      <is>
        <t>Listados de asistencia, documentos de retroalimentación de la articulación, certificados de participación.</t>
      </is>
    </nc>
  </rcc>
  <rcv guid="{CDFEA718-320B-4BCA-98A9-85B1C49C7A24}" action="delete"/>
  <rdn rId="0" localSheetId="3" customView="1" name="Z_CDFEA718_320B_4BCA_98A9_85B1C49C7A24_.wvu.Rows" hidden="1" oldHidden="1">
    <formula>'VIDA LIBRE DE VIOLENCIAS'!$1:$13</formula>
    <oldFormula>'VIDA LIBRE DE VIOLENCIAS'!$1:$13</oldFormula>
  </rdn>
  <rdn rId="0" localSheetId="8" customView="1" name="Z_CDFEA718_320B_4BCA_98A9_85B1C49C7A24_.wvu.FilterData" hidden="1" oldHidden="1">
    <formula>'CULTURA LIBRE DE SEXISMO'!$A$14:$AA$22</formula>
    <oldFormula>'CULTURA LIBRE DE SEXISMO'!$A$14:$AA$22</oldFormula>
  </rdn>
  <rcv guid="{CDFEA718-320B-4BCA-98A9-85B1C49C7A24}"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X30">
    <dxf>
      <fill>
        <patternFill patternType="solid">
          <bgColor rgb="FFFF0000"/>
        </patternFill>
      </fill>
    </dxf>
  </rfmt>
  <rfmt sheetId="8" sqref="X30">
    <dxf>
      <fill>
        <patternFill patternType="none">
          <bgColor auto="1"/>
        </patternFill>
      </fill>
    </dxf>
  </rfmt>
  <rfmt sheetId="8" sqref="L30:O30">
    <dxf>
      <fill>
        <patternFill patternType="solid">
          <bgColor rgb="FFFFFF00"/>
        </patternFill>
      </fill>
    </dxf>
  </rfmt>
  <rcc rId="3923" sId="8">
    <oc r="X30" t="inlineStr">
      <is>
        <t xml:space="preserve">Piezas audiovisuales, listados de asistencia, insumos de convocatoria.Contrato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 </t>
      </is>
    </oc>
    <nc r="X30" t="inlineStr">
      <is>
        <t>Piezas audiovisuales, listados de asistencia, insumos de convocatoria. Contrato de Apoyo a la gestión No. 1500 de 2018 con la Corporación El Eje.</t>
      </is>
    </nc>
  </rcc>
  <rcc rId="3924" sId="8">
    <oc r="X28" t="inlineStr">
      <is>
        <t>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t>
      </is>
    </oc>
    <nc r="X28" t="inlineStr">
      <is>
        <t>Contrato de Apoyo a la gestión No. 993 de 2018 con la Corporación El Eje. Se hace la salvedad de que el presupuesto relacionado no se encuentra desagregado pues esa asignación de rubro corresponde a la gestión interna de la Corporaciòn con la que se suscribió el apoyo a la gestión.</t>
      </is>
    </nc>
  </rcc>
  <rcc rId="3925" sId="8">
    <oc r="X26" t="inlineStr">
      <is>
        <t>Contrato de Apoyo a la gestión No. 993 de 2018 con la Corporación Eje. Se hace la salvedad de que el presupuesto relacionado no se encuentra desagregado pues esa asignación de rubro corresponde a la gestión interna de la Corporaciòn con la que se suscribió el apoyo a la gestión.  Piezas audiovisuales, listados de asistencia, insumos de convocatoria.</t>
      </is>
    </oc>
    <nc r="X26" t="inlineStr">
      <is>
        <t>Contrato de Apoyo a la gestión No. 993 de 2018 con la Corporación El Eje. Se hace la salvedad de que el presupuesto relacionado no se encuentra desagregado pues esa asignación de rubro corresponde a la gestión interna de la Corporaciòn con la que se suscribió el apoyo a la gestión.  Piezas audiovisuales, listados de asistencia, insumos de convocatoria.</t>
      </is>
    </nc>
  </rcc>
  <rcc rId="3926" sId="8">
    <oc r="X19" t="inlineStr">
      <is>
        <t>Contrato de Apoyo a la gestión No. 993 de 2018 con la Corporación Eje.</t>
      </is>
    </oc>
    <nc r="X19" t="inlineStr">
      <is>
        <t>Contrato de Apoyo a la gestión No. 993 de 2018 con la Corporación El Eje.</t>
      </is>
    </nc>
  </rcc>
  <rcc rId="3927" sId="8" odxf="1" dxf="1">
    <oc r="X18" t="inlineStr">
      <is>
        <t>Contrato de Apoyo a la gestión No. 993 de 2018 con la Corporación Eje.</t>
      </is>
    </oc>
    <nc r="X18" t="inlineStr">
      <is>
        <t>Contrato de Apoyo a la gestión No. 993 de 2018 con la Corporación El Eje.</t>
      </is>
    </nc>
    <odxf/>
    <ndxf/>
  </rcc>
  <rcc rId="3928" sId="8">
    <oc r="K30">
      <f>12114950/80*30</f>
    </oc>
    <nc r="K30">
      <f>12114950/204*30</f>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71" sId="8">
    <oc r="W16" t="inlineStr">
      <is>
        <t>n.a</t>
      </is>
    </oc>
    <nc r="W16" t="inlineStr">
      <is>
        <t>El próximo 21 de septiembre se realizará la publicación de los resultados del proceso de evaluación de la convocatoria Premio de Novela Elisa Mujica.
Se premiará la mejor novela inédita, escrita por una autora colombiana, cuya extensión no supere las 300 páginas. Laguna Libros publicará la obra y realizará todas las acciones necesarias para su difusión y posicionamiento.</t>
      </is>
    </nc>
  </rcc>
  <rcv guid="{CDFEA718-320B-4BCA-98A9-85B1C49C7A24}" action="delete"/>
  <rdn rId="0" localSheetId="3" customView="1" name="Z_CDFEA718_320B_4BCA_98A9_85B1C49C7A24_.wvu.Rows" hidden="1" oldHidden="1">
    <formula>'VIDA LIBRE DE VIOLENCIAS'!$1:$13</formula>
    <oldFormula>'VIDA LIBRE DE VIOLENCIAS'!$1:$13</oldFormula>
  </rdn>
  <rdn rId="0" localSheetId="8" customView="1" name="Z_CDFEA718_320B_4BCA_98A9_85B1C49C7A24_.wvu.FilterData" hidden="1" oldHidden="1">
    <formula>'CULTURA LIBRE DE SEXISMO'!$A$14:$AA$22</formula>
    <oldFormula>'CULTURA LIBRE DE SEXISMO'!$A$14:$AA$22</oldFormula>
  </rdn>
  <rcv guid="{CDFEA718-320B-4BCA-98A9-85B1C49C7A24}"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A15:XFD15 A16:XFD16 A21:XFD21 A23:XFD23">
    <dxf>
      <fill>
        <patternFill patternType="none">
          <bgColor auto="1"/>
        </patternFill>
      </fill>
    </dxf>
  </rfmt>
  <rcc rId="4674" sId="8">
    <oc r="V23">
      <f>+IF(AND(L23&lt;&gt;"",U23&lt;L23,M23="",N23="",O23=""),"Alerta de Ejecución",IF(AND(L23&lt;&gt;"",M23&lt;&gt;"",U23&lt;M23,N23="",O23=""),"Alerta de Ejecución",IF(AND(L23&lt;&gt;"",M23&lt;&gt;"",N23&lt;&gt;"",U23&lt;N23,O23=""),"Alerta de Ejecución",IF(AND(L23&lt;&gt;"",M23&lt;&gt;"",N23&lt;&gt;"",O23&lt;&gt;"",U23&lt;O23),"Alerta de Ejecución","En Tiempo"))))</f>
    </oc>
    <nc r="V23">
      <f>+IF(AND(L23&lt;&gt;"",U23&lt;L23,M23="",N23="",O23=""),"Alerta de Ejecución",IF(AND(L23&lt;&gt;"",M23&lt;&gt;"",U23&lt;M23,N23="",O23=""),"Alerta de Ejecución",IF(AND(L23&lt;&gt;"",M23&lt;&gt;"",N23&lt;&gt;"",U23&lt;N23,O23=""),"Alerta de Ejecución",IF(AND(L23&lt;&gt;"",M23&lt;&gt;"",N23&lt;&gt;"",O23&lt;&gt;"",U23&lt;O23),"Alerta de Ejecución","En Tiempo"))))</f>
    </nc>
  </rcc>
  <rfmt sheetId="8" sqref="A17:B22">
    <dxf>
      <fill>
        <patternFill patternType="none">
          <bgColor auto="1"/>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A30:XFD30">
    <dxf>
      <fill>
        <patternFill>
          <bgColor rgb="FFFFFF0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33A4C866-96DE-48C6-A3E8-D4791DF63395}" name="LUIMEJ" id="-751203710" dateTime="2018-09-03T12:09:14"/>
  <userInfo guid="{74FDEF62-93C9-4F73-8616-28B17405B2E4}" name="NATLOP" id="-732622760" dateTime="2018-10-31T15:16:30"/>
  <userInfo guid="{C34DC01A-C223-4A72-BCB0-EE440EE3A4ED}" name="Natalia Alejandra Lopez Perez" id="-1575841258" dateTime="2019-08-05T12:04:24"/>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printerSettings" Target="../printerSettings/printerSettings3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printerSettings" Target="../printerSettings/printerSettings35.bin"/><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20" Type="http://schemas.openxmlformats.org/officeDocument/2006/relationships/comments" Target="../comments2.xml"/><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19" Type="http://schemas.openxmlformats.org/officeDocument/2006/relationships/vmlDrawing" Target="../drawings/vmlDrawing2.v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2.bin"/><Relationship Id="rId13" Type="http://schemas.openxmlformats.org/officeDocument/2006/relationships/printerSettings" Target="../printerSettings/printerSettings67.bin"/><Relationship Id="rId18" Type="http://schemas.openxmlformats.org/officeDocument/2006/relationships/printerSettings" Target="../printerSettings/printerSettings7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12" Type="http://schemas.openxmlformats.org/officeDocument/2006/relationships/printerSettings" Target="../printerSettings/printerSettings66.bin"/><Relationship Id="rId17" Type="http://schemas.openxmlformats.org/officeDocument/2006/relationships/printerSettings" Target="../printerSettings/printerSettings71.bin"/><Relationship Id="rId2" Type="http://schemas.openxmlformats.org/officeDocument/2006/relationships/printerSettings" Target="../printerSettings/printerSettings56.bin"/><Relationship Id="rId16" Type="http://schemas.openxmlformats.org/officeDocument/2006/relationships/printerSettings" Target="../printerSettings/printerSettings70.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5" Type="http://schemas.openxmlformats.org/officeDocument/2006/relationships/printerSettings" Target="../printerSettings/printerSettings59.bin"/><Relationship Id="rId15" Type="http://schemas.openxmlformats.org/officeDocument/2006/relationships/printerSettings" Target="../printerSettings/printerSettings69.bin"/><Relationship Id="rId10" Type="http://schemas.openxmlformats.org/officeDocument/2006/relationships/printerSettings" Target="../printerSettings/printerSettings64.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 Id="rId14"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10" Type="http://schemas.openxmlformats.org/officeDocument/2006/relationships/printerSettings" Target="../printerSettings/printerSettings82.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98.bin"/><Relationship Id="rId13" Type="http://schemas.openxmlformats.org/officeDocument/2006/relationships/printerSettings" Target="../printerSettings/printerSettings103.bin"/><Relationship Id="rId18" Type="http://schemas.openxmlformats.org/officeDocument/2006/relationships/printerSettings" Target="../printerSettings/printerSettings10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12" Type="http://schemas.openxmlformats.org/officeDocument/2006/relationships/printerSettings" Target="../printerSettings/printerSettings102.bin"/><Relationship Id="rId17" Type="http://schemas.openxmlformats.org/officeDocument/2006/relationships/printerSettings" Target="../printerSettings/printerSettings107.bin"/><Relationship Id="rId2" Type="http://schemas.openxmlformats.org/officeDocument/2006/relationships/printerSettings" Target="../printerSettings/printerSettings92.bin"/><Relationship Id="rId16" Type="http://schemas.openxmlformats.org/officeDocument/2006/relationships/printerSettings" Target="../printerSettings/printerSettings106.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11" Type="http://schemas.openxmlformats.org/officeDocument/2006/relationships/printerSettings" Target="../printerSettings/printerSettings101.bin"/><Relationship Id="rId5" Type="http://schemas.openxmlformats.org/officeDocument/2006/relationships/printerSettings" Target="../printerSettings/printerSettings95.bin"/><Relationship Id="rId15" Type="http://schemas.openxmlformats.org/officeDocument/2006/relationships/printerSettings" Target="../printerSettings/printerSettings10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 Id="rId14" Type="http://schemas.openxmlformats.org/officeDocument/2006/relationships/printerSettings" Target="../printerSettings/printerSettings10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10" Type="http://schemas.openxmlformats.org/officeDocument/2006/relationships/printerSettings" Target="../printerSettings/printerSettings118.bin"/><Relationship Id="rId19" Type="http://schemas.microsoft.com/office/2006/relationships/wsSortMap" Target="wsSortMap1.xml"/><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topLeftCell="F10" zoomScale="80" zoomScaleNormal="80" workbookViewId="0">
      <selection activeCell="X16" sqref="X16"/>
    </sheetView>
  </sheetViews>
  <sheetFormatPr baseColWidth="10" defaultColWidth="11.42578125" defaultRowHeight="15" x14ac:dyDescent="0.25"/>
  <cols>
    <col min="1" max="1" width="69.42578125" style="1" customWidth="1"/>
    <col min="2" max="2" width="45.28515625" style="1" customWidth="1"/>
    <col min="3" max="3" width="32" style="1" customWidth="1"/>
    <col min="4" max="4" width="36.85546875" style="1" customWidth="1"/>
    <col min="5" max="5" width="27.28515625" style="1" customWidth="1"/>
    <col min="6" max="6" width="31.28515625" style="1" customWidth="1"/>
    <col min="7" max="7" width="69.85546875" style="1" customWidth="1"/>
    <col min="8" max="8" width="24.140625" style="1" customWidth="1"/>
    <col min="9" max="10" width="11.42578125" style="1"/>
    <col min="11" max="11" width="18.42578125" style="1" customWidth="1"/>
    <col min="12" max="13" width="11.42578125" style="1"/>
    <col min="14" max="14" width="15.28515625" style="1" customWidth="1"/>
    <col min="15" max="16" width="11.42578125" style="1"/>
    <col min="17" max="17" width="15.5703125" style="1" customWidth="1"/>
    <col min="18" max="18" width="21" style="1" customWidth="1"/>
    <col min="19" max="19" width="30.7109375" style="1" customWidth="1"/>
    <col min="20" max="20" width="32.85546875" style="1" customWidth="1"/>
    <col min="21" max="21" width="48.140625" style="1" customWidth="1"/>
    <col min="22" max="22" width="25.140625" style="1" customWidth="1"/>
    <col min="23" max="23" width="26.7109375" style="1" customWidth="1"/>
    <col min="24" max="24" width="55" style="1" customWidth="1"/>
    <col min="25" max="25" width="30.140625" style="1" customWidth="1"/>
    <col min="26" max="26" width="43.28515625" style="1" customWidth="1"/>
    <col min="27" max="16384" width="11.42578125" style="1"/>
  </cols>
  <sheetData>
    <row r="1" spans="1:26" ht="16.5" thickBot="1" x14ac:dyDescent="0.3">
      <c r="A1" s="488" t="s">
        <v>52</v>
      </c>
      <c r="B1" s="489"/>
      <c r="C1" s="489"/>
      <c r="D1" s="489"/>
      <c r="E1" s="489"/>
      <c r="F1" s="489"/>
      <c r="G1" s="489"/>
      <c r="H1" s="489"/>
      <c r="I1" s="489"/>
      <c r="J1" s="489"/>
      <c r="K1" s="489"/>
      <c r="L1" s="489"/>
      <c r="M1" s="489"/>
      <c r="N1" s="489"/>
      <c r="O1" s="489"/>
      <c r="P1" s="489"/>
      <c r="Q1" s="489"/>
      <c r="R1" s="490"/>
    </row>
    <row r="2" spans="1:26" ht="16.5" thickBot="1" x14ac:dyDescent="0.3">
      <c r="A2" s="488" t="s">
        <v>53</v>
      </c>
      <c r="B2" s="489"/>
      <c r="C2" s="489"/>
      <c r="D2" s="489"/>
      <c r="E2" s="489"/>
      <c r="F2" s="489"/>
      <c r="G2" s="489"/>
      <c r="H2" s="489"/>
      <c r="I2" s="489"/>
      <c r="J2" s="489"/>
      <c r="K2" s="489"/>
      <c r="L2" s="489"/>
      <c r="M2" s="489"/>
      <c r="N2" s="489"/>
      <c r="O2" s="489"/>
      <c r="P2" s="489"/>
      <c r="Q2" s="489"/>
      <c r="R2" s="490"/>
    </row>
    <row r="3" spans="1:26" ht="16.5" thickBot="1" x14ac:dyDescent="0.3">
      <c r="A3" s="488" t="s">
        <v>54</v>
      </c>
      <c r="B3" s="489"/>
      <c r="C3" s="489"/>
      <c r="D3" s="489"/>
      <c r="E3" s="489"/>
      <c r="F3" s="489"/>
      <c r="G3" s="489"/>
      <c r="H3" s="489"/>
      <c r="I3" s="489"/>
      <c r="J3" s="489"/>
      <c r="K3" s="489"/>
      <c r="L3" s="489"/>
      <c r="M3" s="489"/>
      <c r="N3" s="489"/>
      <c r="O3" s="489"/>
      <c r="P3" s="489"/>
      <c r="Q3" s="489"/>
      <c r="R3" s="490"/>
    </row>
    <row r="4" spans="1:26" ht="15.75" x14ac:dyDescent="0.25">
      <c r="A4" s="12"/>
      <c r="B4" s="13"/>
      <c r="C4" s="13"/>
      <c r="D4" s="13"/>
      <c r="E4" s="13"/>
      <c r="F4" s="13"/>
      <c r="G4" s="13"/>
      <c r="H4" s="13"/>
      <c r="I4" s="13"/>
      <c r="J4" s="13"/>
      <c r="K4" s="13"/>
      <c r="L4" s="13"/>
      <c r="M4" s="13"/>
      <c r="N4" s="13"/>
      <c r="O4" s="14"/>
      <c r="P4" s="14"/>
      <c r="Q4" s="13"/>
      <c r="R4" s="15"/>
    </row>
    <row r="5" spans="1:26" ht="15" customHeight="1" x14ac:dyDescent="0.25">
      <c r="A5" s="491" t="s">
        <v>55</v>
      </c>
      <c r="B5" s="492"/>
      <c r="C5" s="492"/>
      <c r="D5" s="492"/>
      <c r="E5" s="492"/>
      <c r="F5" s="492"/>
      <c r="G5" s="492"/>
      <c r="H5" s="492"/>
      <c r="I5" s="492"/>
      <c r="J5" s="492"/>
      <c r="K5" s="492"/>
      <c r="L5" s="492"/>
      <c r="M5" s="492"/>
      <c r="N5" s="492"/>
      <c r="O5" s="492"/>
      <c r="P5" s="492"/>
      <c r="Q5" s="492"/>
      <c r="R5" s="493"/>
    </row>
    <row r="6" spans="1:26" ht="15.75" thickBot="1" x14ac:dyDescent="0.3">
      <c r="A6" s="16"/>
      <c r="B6" s="17"/>
      <c r="C6" s="17"/>
      <c r="D6" s="17"/>
      <c r="E6" s="17"/>
      <c r="F6" s="17"/>
      <c r="G6" s="17"/>
      <c r="H6" s="17"/>
      <c r="I6" s="17"/>
      <c r="J6" s="17"/>
      <c r="K6" s="17"/>
      <c r="L6" s="17"/>
      <c r="M6" s="17"/>
      <c r="N6" s="17"/>
      <c r="O6" s="18"/>
      <c r="P6" s="18"/>
      <c r="Q6" s="17"/>
      <c r="R6" s="19"/>
    </row>
    <row r="7" spans="1:26" s="116" customFormat="1" ht="29.25" customHeight="1" thickBot="1" x14ac:dyDescent="0.3">
      <c r="A7" s="494" t="s">
        <v>104</v>
      </c>
      <c r="B7" s="495"/>
      <c r="C7" s="495"/>
      <c r="D7" s="495"/>
      <c r="E7" s="495"/>
      <c r="F7" s="495"/>
      <c r="G7" s="495"/>
      <c r="H7" s="495"/>
      <c r="I7" s="495"/>
      <c r="J7" s="495"/>
      <c r="K7" s="495"/>
      <c r="L7" s="495"/>
      <c r="M7" s="495"/>
      <c r="N7" s="495"/>
      <c r="O7" s="495"/>
      <c r="P7" s="495"/>
      <c r="Q7" s="495"/>
      <c r="R7" s="496"/>
    </row>
    <row r="8" spans="1:26" ht="15.75" customHeight="1" thickBot="1" x14ac:dyDescent="0.3">
      <c r="A8" s="464" t="s">
        <v>106</v>
      </c>
      <c r="B8" s="465"/>
      <c r="C8" s="465"/>
      <c r="D8" s="465"/>
      <c r="E8" s="465"/>
      <c r="F8" s="465"/>
      <c r="G8" s="465"/>
      <c r="H8" s="465"/>
      <c r="I8" s="465"/>
      <c r="J8" s="465"/>
      <c r="K8" s="465"/>
      <c r="L8" s="465"/>
      <c r="M8" s="465"/>
      <c r="N8" s="465"/>
      <c r="O8" s="465"/>
      <c r="P8" s="465"/>
      <c r="Q8" s="465"/>
      <c r="R8" s="466"/>
      <c r="S8" s="20"/>
      <c r="T8" s="20"/>
      <c r="U8" s="20"/>
      <c r="V8" s="20"/>
      <c r="W8" s="20"/>
      <c r="X8" s="20"/>
      <c r="Y8" s="20"/>
      <c r="Z8" s="20"/>
    </row>
    <row r="9" spans="1:26" ht="15.75" customHeight="1" thickBot="1" x14ac:dyDescent="0.3">
      <c r="A9" s="467" t="s">
        <v>105</v>
      </c>
      <c r="B9" s="465"/>
      <c r="C9" s="465"/>
      <c r="D9" s="465"/>
      <c r="E9" s="465"/>
      <c r="F9" s="465"/>
      <c r="G9" s="465"/>
      <c r="H9" s="465"/>
      <c r="I9" s="465"/>
      <c r="J9" s="465"/>
      <c r="K9" s="465"/>
      <c r="L9" s="465"/>
      <c r="M9" s="465"/>
      <c r="N9" s="465"/>
      <c r="O9" s="465"/>
      <c r="P9" s="465"/>
      <c r="Q9" s="465"/>
      <c r="R9" s="466"/>
      <c r="S9" s="20"/>
      <c r="T9" s="20"/>
      <c r="U9" s="20"/>
      <c r="V9" s="20"/>
      <c r="W9" s="20"/>
      <c r="X9" s="20"/>
      <c r="Y9" s="20"/>
      <c r="Z9" s="20"/>
    </row>
    <row r="10" spans="1:26"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15.75" customHeight="1" x14ac:dyDescent="0.25">
      <c r="A11" s="485" t="s">
        <v>0</v>
      </c>
      <c r="B11" s="485" t="s">
        <v>1</v>
      </c>
      <c r="C11" s="486" t="s">
        <v>31</v>
      </c>
      <c r="D11" s="485" t="s">
        <v>2</v>
      </c>
      <c r="E11" s="487" t="s">
        <v>3</v>
      </c>
      <c r="F11" s="485" t="s">
        <v>91</v>
      </c>
      <c r="G11" s="485" t="s">
        <v>5</v>
      </c>
      <c r="H11" s="487" t="s">
        <v>40</v>
      </c>
      <c r="I11" s="470" t="s">
        <v>7</v>
      </c>
      <c r="J11" s="471"/>
      <c r="K11" s="485" t="s">
        <v>8</v>
      </c>
      <c r="L11" s="485" t="s">
        <v>9</v>
      </c>
      <c r="M11" s="485"/>
      <c r="N11" s="485"/>
      <c r="O11" s="485"/>
      <c r="P11" s="485" t="s">
        <v>10</v>
      </c>
      <c r="Q11" s="485" t="s">
        <v>11</v>
      </c>
      <c r="R11" s="485" t="s">
        <v>12</v>
      </c>
      <c r="S11" s="485" t="s">
        <v>13</v>
      </c>
      <c r="T11" s="476" t="s">
        <v>45</v>
      </c>
      <c r="U11" s="477"/>
      <c r="V11" s="477"/>
      <c r="W11" s="477"/>
      <c r="X11" s="478"/>
      <c r="Y11" s="476" t="s">
        <v>49</v>
      </c>
      <c r="Z11" s="478"/>
    </row>
    <row r="12" spans="1:26" ht="15" customHeight="1" x14ac:dyDescent="0.25">
      <c r="A12" s="485"/>
      <c r="B12" s="485"/>
      <c r="C12" s="486"/>
      <c r="D12" s="485"/>
      <c r="E12" s="487"/>
      <c r="F12" s="485"/>
      <c r="G12" s="485"/>
      <c r="H12" s="487"/>
      <c r="I12" s="472"/>
      <c r="J12" s="473"/>
      <c r="K12" s="485"/>
      <c r="L12" s="497" t="s">
        <v>48</v>
      </c>
      <c r="M12" s="497"/>
      <c r="N12" s="497"/>
      <c r="O12" s="497"/>
      <c r="P12" s="485"/>
      <c r="Q12" s="485"/>
      <c r="R12" s="485"/>
      <c r="S12" s="485"/>
      <c r="T12" s="479"/>
      <c r="U12" s="480"/>
      <c r="V12" s="480"/>
      <c r="W12" s="480"/>
      <c r="X12" s="481"/>
      <c r="Y12" s="479"/>
      <c r="Z12" s="481"/>
    </row>
    <row r="13" spans="1:26" ht="15" customHeight="1" x14ac:dyDescent="0.25">
      <c r="A13" s="485"/>
      <c r="B13" s="485"/>
      <c r="C13" s="486"/>
      <c r="D13" s="485"/>
      <c r="E13" s="487"/>
      <c r="F13" s="485"/>
      <c r="G13" s="485"/>
      <c r="H13" s="487"/>
      <c r="I13" s="474"/>
      <c r="J13" s="475"/>
      <c r="K13" s="485"/>
      <c r="L13" s="497"/>
      <c r="M13" s="497"/>
      <c r="N13" s="497"/>
      <c r="O13" s="497"/>
      <c r="P13" s="485"/>
      <c r="Q13" s="485"/>
      <c r="R13" s="485"/>
      <c r="S13" s="485"/>
      <c r="T13" s="482"/>
      <c r="U13" s="483"/>
      <c r="V13" s="483"/>
      <c r="W13" s="483"/>
      <c r="X13" s="484"/>
      <c r="Y13" s="482"/>
      <c r="Z13" s="484"/>
    </row>
    <row r="14" spans="1:26" ht="79.5" customHeight="1" x14ac:dyDescent="0.25">
      <c r="A14" s="485"/>
      <c r="B14" s="485"/>
      <c r="C14" s="486"/>
      <c r="D14" s="485"/>
      <c r="E14" s="487"/>
      <c r="F14" s="485"/>
      <c r="G14" s="485"/>
      <c r="H14" s="487"/>
      <c r="I14" s="21" t="s">
        <v>15</v>
      </c>
      <c r="J14" s="21" t="s">
        <v>16</v>
      </c>
      <c r="K14" s="485"/>
      <c r="L14" s="21" t="s">
        <v>17</v>
      </c>
      <c r="M14" s="21" t="s">
        <v>18</v>
      </c>
      <c r="N14" s="21" t="s">
        <v>19</v>
      </c>
      <c r="O14" s="21" t="s">
        <v>20</v>
      </c>
      <c r="P14" s="485"/>
      <c r="Q14" s="485"/>
      <c r="R14" s="485"/>
      <c r="S14" s="485"/>
      <c r="T14" s="22" t="s">
        <v>42</v>
      </c>
      <c r="U14" s="22" t="s">
        <v>6</v>
      </c>
      <c r="V14" s="22" t="s">
        <v>41</v>
      </c>
      <c r="W14" s="22" t="s">
        <v>50</v>
      </c>
      <c r="X14" s="22" t="s">
        <v>14</v>
      </c>
      <c r="Y14" s="22" t="s">
        <v>43</v>
      </c>
      <c r="Z14" s="22" t="s">
        <v>44</v>
      </c>
    </row>
    <row r="15" spans="1:26" ht="252.75" customHeight="1" x14ac:dyDescent="0.25">
      <c r="A15" s="23" t="s">
        <v>28</v>
      </c>
      <c r="B15" s="24" t="s">
        <v>35</v>
      </c>
      <c r="C15" s="23" t="s">
        <v>21</v>
      </c>
      <c r="D15" s="24" t="s">
        <v>22</v>
      </c>
      <c r="E15" s="24" t="s">
        <v>36</v>
      </c>
      <c r="F15" s="24" t="s">
        <v>23</v>
      </c>
      <c r="G15" s="24" t="s">
        <v>38</v>
      </c>
      <c r="H15" s="24" t="s">
        <v>37</v>
      </c>
      <c r="I15" s="24" t="s">
        <v>33</v>
      </c>
      <c r="J15" s="24" t="s">
        <v>34</v>
      </c>
      <c r="K15" s="24" t="s">
        <v>39</v>
      </c>
      <c r="L15" s="468" t="s">
        <v>29</v>
      </c>
      <c r="M15" s="469"/>
      <c r="N15" s="469"/>
      <c r="O15" s="469"/>
      <c r="P15" s="24" t="s">
        <v>25</v>
      </c>
      <c r="Q15" s="24" t="s">
        <v>26</v>
      </c>
      <c r="R15" s="24" t="s">
        <v>27</v>
      </c>
      <c r="S15" s="24" t="s">
        <v>30</v>
      </c>
      <c r="T15" s="24" t="s">
        <v>32</v>
      </c>
      <c r="U15" s="25" t="s">
        <v>24</v>
      </c>
      <c r="V15" s="26" t="s">
        <v>46</v>
      </c>
      <c r="W15" s="24" t="s">
        <v>51</v>
      </c>
      <c r="X15" s="24" t="s">
        <v>103</v>
      </c>
      <c r="Y15" s="24" t="s">
        <v>32</v>
      </c>
      <c r="Z15" s="25" t="s">
        <v>47</v>
      </c>
    </row>
    <row r="16" spans="1:26" x14ac:dyDescent="0.25">
      <c r="A16" s="2"/>
      <c r="B16" s="2"/>
      <c r="C16" s="3"/>
      <c r="D16" s="3"/>
      <c r="E16" s="4">
        <v>20</v>
      </c>
      <c r="F16" s="3"/>
      <c r="G16" s="2"/>
      <c r="H16" s="5">
        <v>100</v>
      </c>
      <c r="I16" s="2"/>
      <c r="J16" s="2"/>
      <c r="K16" s="2"/>
      <c r="L16" s="6">
        <v>0.1</v>
      </c>
      <c r="M16" s="6">
        <v>0</v>
      </c>
      <c r="N16" s="6">
        <v>0.3</v>
      </c>
      <c r="O16" s="6"/>
      <c r="P16" s="2"/>
      <c r="Q16" s="2"/>
      <c r="R16" s="2"/>
      <c r="S16" s="2"/>
      <c r="T16" s="5">
        <v>30</v>
      </c>
      <c r="U16" s="28">
        <f>+(T16/H16)</f>
        <v>0.3</v>
      </c>
      <c r="V16" s="29" t="str">
        <f>+IF(AND(L16&lt;&gt;"",U16&lt;L16,M16="",N16="",O16=""),"Alerta de Ejecución",IF(AND(L16&lt;&gt;"",M16&lt;&gt;"",U16&lt;M16,N16="",O16=""),"Alerta de Ejecución",IF(AND(L16&lt;&gt;"",M16&lt;&gt;"",N16&lt;&gt;"",U16&lt;N16,O16=""),"Alerta de Ejecución",IF(AND(L16&lt;&gt;"",M16&lt;&gt;"",N16&lt;&gt;"",O16&lt;&gt;"",U16&lt;O16),"Alerta de Ejecución","En Tiempo"))))</f>
        <v>En Tiempo</v>
      </c>
      <c r="W16" s="2"/>
      <c r="X16" s="2"/>
      <c r="Y16" s="5">
        <v>20</v>
      </c>
      <c r="Z16" s="27">
        <f>+(Y16/E16)</f>
        <v>1</v>
      </c>
    </row>
    <row r="17" spans="1:26" x14ac:dyDescent="0.25">
      <c r="A17" s="2"/>
      <c r="B17" s="2"/>
      <c r="C17" s="3"/>
      <c r="D17" s="3"/>
      <c r="E17" s="8">
        <v>100</v>
      </c>
      <c r="F17" s="3"/>
      <c r="G17" s="2"/>
      <c r="H17" s="5">
        <v>100</v>
      </c>
      <c r="I17" s="2"/>
      <c r="J17" s="2"/>
      <c r="K17" s="2"/>
      <c r="L17" s="6">
        <v>1</v>
      </c>
      <c r="M17" s="6"/>
      <c r="N17" s="6"/>
      <c r="O17" s="6"/>
      <c r="P17" s="2"/>
      <c r="Q17" s="2"/>
      <c r="R17" s="2"/>
      <c r="S17" s="2"/>
      <c r="T17" s="5">
        <v>60</v>
      </c>
      <c r="U17" s="28">
        <f t="shared" ref="U17:U80" si="0">+(T17/H17)</f>
        <v>0.6</v>
      </c>
      <c r="V17" s="29" t="str">
        <f t="shared" ref="V17:V80" si="1">+IF(AND(L17&lt;&gt;"",U17&lt;L17,M17="",N17="",O17=""),"Alerta de Ejecución",IF(AND(L17&lt;&gt;"",M17&lt;&gt;"",U17&lt;M17,N17="",O17=""),"Alerta de Ejecución",IF(AND(L17&lt;&gt;"",M17&lt;&gt;"",N17&lt;&gt;"",U17&lt;N17,O17=""),"Alerta de Ejecución",IF(AND(L17&lt;&gt;"",M17&lt;&gt;"",N17&lt;&gt;"",O17&lt;&gt;"",U17&lt;O17),"Alerta de Ejecución","En Tiempo"))))</f>
        <v>Alerta de Ejecución</v>
      </c>
      <c r="W17" s="2"/>
      <c r="X17" s="2"/>
      <c r="Y17" s="5">
        <v>70</v>
      </c>
      <c r="Z17" s="27">
        <f t="shared" ref="Z17:Z80" si="2">+(Y17/E17)</f>
        <v>0.7</v>
      </c>
    </row>
    <row r="18" spans="1:26" x14ac:dyDescent="0.25">
      <c r="A18" s="7"/>
      <c r="B18" s="7"/>
      <c r="C18" s="7"/>
      <c r="D18" s="7"/>
      <c r="E18" s="9">
        <v>100</v>
      </c>
      <c r="F18" s="7"/>
      <c r="G18" s="7"/>
      <c r="H18" s="9">
        <v>100</v>
      </c>
      <c r="I18" s="7"/>
      <c r="J18" s="7"/>
      <c r="K18" s="7"/>
      <c r="L18" s="10"/>
      <c r="M18" s="10"/>
      <c r="N18" s="10"/>
      <c r="O18" s="10"/>
      <c r="P18" s="7"/>
      <c r="Q18" s="7"/>
      <c r="R18" s="7"/>
      <c r="S18" s="7"/>
      <c r="T18" s="9">
        <v>100</v>
      </c>
      <c r="U18" s="28">
        <f t="shared" si="0"/>
        <v>1</v>
      </c>
      <c r="V18" s="29" t="str">
        <f t="shared" si="1"/>
        <v>En Tiempo</v>
      </c>
      <c r="W18" s="7"/>
      <c r="X18" s="7"/>
      <c r="Y18" s="9">
        <v>100</v>
      </c>
      <c r="Z18" s="27">
        <f t="shared" si="2"/>
        <v>1</v>
      </c>
    </row>
    <row r="19" spans="1:26" x14ac:dyDescent="0.25">
      <c r="A19" s="2"/>
      <c r="B19" s="2"/>
      <c r="C19" s="2"/>
      <c r="D19" s="2"/>
      <c r="E19" s="5"/>
      <c r="F19" s="2"/>
      <c r="G19" s="2"/>
      <c r="H19" s="5"/>
      <c r="I19" s="2"/>
      <c r="J19" s="2"/>
      <c r="K19" s="2"/>
      <c r="L19" s="6"/>
      <c r="M19" s="6"/>
      <c r="N19" s="6"/>
      <c r="O19" s="6"/>
      <c r="P19" s="2"/>
      <c r="Q19" s="2"/>
      <c r="R19" s="2"/>
      <c r="S19" s="2"/>
      <c r="T19" s="5"/>
      <c r="U19" s="28" t="e">
        <f t="shared" si="0"/>
        <v>#DIV/0!</v>
      </c>
      <c r="V19" s="29" t="e">
        <f t="shared" si="1"/>
        <v>#DIV/0!</v>
      </c>
      <c r="W19" s="2"/>
      <c r="X19" s="11"/>
      <c r="Y19" s="5"/>
      <c r="Z19" s="27" t="e">
        <f t="shared" si="2"/>
        <v>#DIV/0!</v>
      </c>
    </row>
    <row r="20" spans="1:26" x14ac:dyDescent="0.25">
      <c r="A20" s="2"/>
      <c r="B20" s="2"/>
      <c r="C20" s="2"/>
      <c r="D20" s="2"/>
      <c r="E20" s="5"/>
      <c r="F20" s="2"/>
      <c r="G20" s="2"/>
      <c r="H20" s="5"/>
      <c r="I20" s="2"/>
      <c r="J20" s="2"/>
      <c r="K20" s="2"/>
      <c r="L20" s="6"/>
      <c r="M20" s="6"/>
      <c r="N20" s="6"/>
      <c r="O20" s="6"/>
      <c r="P20" s="2"/>
      <c r="Q20" s="2"/>
      <c r="R20" s="2"/>
      <c r="S20" s="2"/>
      <c r="T20" s="5"/>
      <c r="U20" s="28" t="e">
        <f t="shared" si="0"/>
        <v>#DIV/0!</v>
      </c>
      <c r="V20" s="29" t="e">
        <f t="shared" si="1"/>
        <v>#DIV/0!</v>
      </c>
      <c r="W20" s="2"/>
      <c r="X20" s="2"/>
      <c r="Y20" s="5"/>
      <c r="Z20" s="27" t="e">
        <f t="shared" si="2"/>
        <v>#DIV/0!</v>
      </c>
    </row>
    <row r="21" spans="1:26" x14ac:dyDescent="0.25">
      <c r="A21" s="2"/>
      <c r="B21" s="2"/>
      <c r="C21" s="2"/>
      <c r="D21" s="2"/>
      <c r="E21" s="5"/>
      <c r="F21" s="2"/>
      <c r="G21" s="2"/>
      <c r="H21" s="5"/>
      <c r="I21" s="2"/>
      <c r="J21" s="2"/>
      <c r="K21" s="2"/>
      <c r="L21" s="6"/>
      <c r="M21" s="6"/>
      <c r="N21" s="6"/>
      <c r="O21" s="6"/>
      <c r="P21" s="2"/>
      <c r="Q21" s="2"/>
      <c r="R21" s="2"/>
      <c r="S21" s="2"/>
      <c r="T21" s="5"/>
      <c r="U21" s="28" t="e">
        <f t="shared" si="0"/>
        <v>#DIV/0!</v>
      </c>
      <c r="V21" s="29" t="e">
        <f t="shared" si="1"/>
        <v>#DIV/0!</v>
      </c>
      <c r="W21" s="2"/>
      <c r="X21" s="2"/>
      <c r="Y21" s="5"/>
      <c r="Z21" s="27" t="e">
        <f t="shared" si="2"/>
        <v>#DIV/0!</v>
      </c>
    </row>
    <row r="22" spans="1:26" x14ac:dyDescent="0.25">
      <c r="A22" s="2"/>
      <c r="B22" s="2"/>
      <c r="C22" s="2"/>
      <c r="D22" s="2"/>
      <c r="E22" s="5"/>
      <c r="F22" s="2"/>
      <c r="G22" s="2"/>
      <c r="H22" s="5"/>
      <c r="I22" s="2"/>
      <c r="J22" s="2"/>
      <c r="K22" s="2"/>
      <c r="L22" s="6"/>
      <c r="M22" s="6"/>
      <c r="N22" s="6"/>
      <c r="O22" s="6"/>
      <c r="P22" s="2"/>
      <c r="Q22" s="2"/>
      <c r="R22" s="2"/>
      <c r="S22" s="2"/>
      <c r="T22" s="5"/>
      <c r="U22" s="28" t="e">
        <f t="shared" si="0"/>
        <v>#DIV/0!</v>
      </c>
      <c r="V22" s="29" t="e">
        <f t="shared" si="1"/>
        <v>#DIV/0!</v>
      </c>
      <c r="W22" s="2"/>
      <c r="X22" s="2"/>
      <c r="Y22" s="5"/>
      <c r="Z22" s="27" t="e">
        <f t="shared" si="2"/>
        <v>#DIV/0!</v>
      </c>
    </row>
    <row r="23" spans="1:26" x14ac:dyDescent="0.25">
      <c r="A23" s="2"/>
      <c r="B23" s="2"/>
      <c r="C23" s="2"/>
      <c r="D23" s="2"/>
      <c r="E23" s="5"/>
      <c r="F23" s="2"/>
      <c r="G23" s="2"/>
      <c r="H23" s="5"/>
      <c r="I23" s="2"/>
      <c r="J23" s="2"/>
      <c r="K23" s="2"/>
      <c r="L23" s="6"/>
      <c r="M23" s="6"/>
      <c r="N23" s="6"/>
      <c r="O23" s="6"/>
      <c r="P23" s="2"/>
      <c r="Q23" s="2"/>
      <c r="R23" s="2"/>
      <c r="S23" s="2"/>
      <c r="T23" s="5"/>
      <c r="U23" s="28" t="e">
        <f t="shared" si="0"/>
        <v>#DIV/0!</v>
      </c>
      <c r="V23" s="29" t="e">
        <f t="shared" si="1"/>
        <v>#DIV/0!</v>
      </c>
      <c r="W23" s="2"/>
      <c r="X23" s="2"/>
      <c r="Y23" s="5"/>
      <c r="Z23" s="27" t="e">
        <f t="shared" si="2"/>
        <v>#DIV/0!</v>
      </c>
    </row>
    <row r="24" spans="1:26" x14ac:dyDescent="0.25">
      <c r="A24" s="2"/>
      <c r="B24" s="2"/>
      <c r="C24" s="2"/>
      <c r="D24" s="2"/>
      <c r="E24" s="5"/>
      <c r="F24" s="2"/>
      <c r="G24" s="2"/>
      <c r="H24" s="5"/>
      <c r="I24" s="2"/>
      <c r="J24" s="2"/>
      <c r="K24" s="2"/>
      <c r="L24" s="6"/>
      <c r="M24" s="6"/>
      <c r="N24" s="6"/>
      <c r="O24" s="6"/>
      <c r="P24" s="2"/>
      <c r="Q24" s="2"/>
      <c r="R24" s="2"/>
      <c r="S24" s="2"/>
      <c r="T24" s="5"/>
      <c r="U24" s="28" t="e">
        <f t="shared" si="0"/>
        <v>#DIV/0!</v>
      </c>
      <c r="V24" s="29" t="e">
        <f t="shared" si="1"/>
        <v>#DIV/0!</v>
      </c>
      <c r="W24" s="2"/>
      <c r="X24" s="2"/>
      <c r="Y24" s="5"/>
      <c r="Z24" s="27" t="e">
        <f t="shared" si="2"/>
        <v>#DIV/0!</v>
      </c>
    </row>
    <row r="25" spans="1:26" x14ac:dyDescent="0.25">
      <c r="A25" s="2"/>
      <c r="B25" s="2"/>
      <c r="C25" s="2"/>
      <c r="D25" s="2"/>
      <c r="E25" s="5"/>
      <c r="F25" s="2"/>
      <c r="G25" s="2"/>
      <c r="H25" s="5"/>
      <c r="I25" s="2"/>
      <c r="J25" s="2"/>
      <c r="K25" s="2"/>
      <c r="L25" s="6"/>
      <c r="M25" s="6"/>
      <c r="N25" s="6"/>
      <c r="O25" s="6"/>
      <c r="P25" s="2"/>
      <c r="Q25" s="2"/>
      <c r="R25" s="2"/>
      <c r="S25" s="2"/>
      <c r="T25" s="5"/>
      <c r="U25" s="28" t="e">
        <f t="shared" si="0"/>
        <v>#DIV/0!</v>
      </c>
      <c r="V25" s="29" t="e">
        <f t="shared" si="1"/>
        <v>#DIV/0!</v>
      </c>
      <c r="W25" s="2"/>
      <c r="X25" s="2"/>
      <c r="Y25" s="5"/>
      <c r="Z25" s="27" t="e">
        <f t="shared" si="2"/>
        <v>#DIV/0!</v>
      </c>
    </row>
    <row r="26" spans="1:26" x14ac:dyDescent="0.25">
      <c r="A26" s="2"/>
      <c r="B26" s="2"/>
      <c r="C26" s="2"/>
      <c r="D26" s="2"/>
      <c r="E26" s="5"/>
      <c r="F26" s="2"/>
      <c r="G26" s="2"/>
      <c r="H26" s="5"/>
      <c r="I26" s="2"/>
      <c r="J26" s="2"/>
      <c r="K26" s="2"/>
      <c r="L26" s="6"/>
      <c r="M26" s="6"/>
      <c r="N26" s="6"/>
      <c r="O26" s="6"/>
      <c r="P26" s="2"/>
      <c r="Q26" s="2"/>
      <c r="R26" s="2"/>
      <c r="S26" s="2"/>
      <c r="T26" s="5"/>
      <c r="U26" s="28" t="e">
        <f t="shared" si="0"/>
        <v>#DIV/0!</v>
      </c>
      <c r="V26" s="29" t="e">
        <f t="shared" si="1"/>
        <v>#DIV/0!</v>
      </c>
      <c r="W26" s="2"/>
      <c r="X26" s="2"/>
      <c r="Y26" s="5"/>
      <c r="Z26" s="27" t="e">
        <f t="shared" si="2"/>
        <v>#DIV/0!</v>
      </c>
    </row>
    <row r="27" spans="1:26" x14ac:dyDescent="0.25">
      <c r="A27" s="2"/>
      <c r="B27" s="2"/>
      <c r="C27" s="2"/>
      <c r="D27" s="2"/>
      <c r="E27" s="5"/>
      <c r="F27" s="2"/>
      <c r="G27" s="2"/>
      <c r="H27" s="5"/>
      <c r="I27" s="2"/>
      <c r="J27" s="2"/>
      <c r="K27" s="2"/>
      <c r="L27" s="6"/>
      <c r="M27" s="6"/>
      <c r="N27" s="6"/>
      <c r="O27" s="6"/>
      <c r="P27" s="2"/>
      <c r="Q27" s="2"/>
      <c r="R27" s="2"/>
      <c r="S27" s="2"/>
      <c r="T27" s="5"/>
      <c r="U27" s="28" t="e">
        <f t="shared" si="0"/>
        <v>#DIV/0!</v>
      </c>
      <c r="V27" s="29" t="e">
        <f t="shared" si="1"/>
        <v>#DIV/0!</v>
      </c>
      <c r="W27" s="2"/>
      <c r="X27" s="2"/>
      <c r="Y27" s="5"/>
      <c r="Z27" s="27" t="e">
        <f t="shared" si="2"/>
        <v>#DIV/0!</v>
      </c>
    </row>
    <row r="28" spans="1:26" x14ac:dyDescent="0.25">
      <c r="A28" s="2"/>
      <c r="B28" s="2"/>
      <c r="C28" s="2"/>
      <c r="D28" s="2"/>
      <c r="E28" s="5"/>
      <c r="F28" s="2"/>
      <c r="G28" s="2"/>
      <c r="H28" s="5"/>
      <c r="I28" s="2"/>
      <c r="J28" s="2"/>
      <c r="K28" s="2"/>
      <c r="L28" s="6"/>
      <c r="M28" s="6"/>
      <c r="N28" s="6"/>
      <c r="O28" s="6"/>
      <c r="P28" s="2"/>
      <c r="Q28" s="2"/>
      <c r="R28" s="2"/>
      <c r="S28" s="2"/>
      <c r="T28" s="5"/>
      <c r="U28" s="28" t="e">
        <f t="shared" si="0"/>
        <v>#DIV/0!</v>
      </c>
      <c r="V28" s="29" t="e">
        <f t="shared" si="1"/>
        <v>#DIV/0!</v>
      </c>
      <c r="W28" s="2"/>
      <c r="X28" s="2"/>
      <c r="Y28" s="5"/>
      <c r="Z28" s="27" t="e">
        <f t="shared" si="2"/>
        <v>#DIV/0!</v>
      </c>
    </row>
    <row r="29" spans="1:26" x14ac:dyDescent="0.25">
      <c r="A29" s="2"/>
      <c r="B29" s="2"/>
      <c r="C29" s="2"/>
      <c r="D29" s="2"/>
      <c r="E29" s="5"/>
      <c r="F29" s="2"/>
      <c r="G29" s="2"/>
      <c r="H29" s="5"/>
      <c r="I29" s="2"/>
      <c r="J29" s="2"/>
      <c r="K29" s="2"/>
      <c r="L29" s="6"/>
      <c r="M29" s="6"/>
      <c r="N29" s="6"/>
      <c r="O29" s="6"/>
      <c r="P29" s="2"/>
      <c r="Q29" s="2"/>
      <c r="R29" s="2"/>
      <c r="S29" s="2"/>
      <c r="T29" s="5"/>
      <c r="U29" s="28" t="e">
        <f t="shared" si="0"/>
        <v>#DIV/0!</v>
      </c>
      <c r="V29" s="29" t="e">
        <f t="shared" si="1"/>
        <v>#DIV/0!</v>
      </c>
      <c r="W29" s="2"/>
      <c r="X29" s="2"/>
      <c r="Y29" s="5"/>
      <c r="Z29" s="27" t="e">
        <f t="shared" si="2"/>
        <v>#DIV/0!</v>
      </c>
    </row>
    <row r="30" spans="1:26" x14ac:dyDescent="0.25">
      <c r="A30" s="2"/>
      <c r="B30" s="2"/>
      <c r="C30" s="2"/>
      <c r="D30" s="2"/>
      <c r="E30" s="5"/>
      <c r="F30" s="2"/>
      <c r="G30" s="2"/>
      <c r="H30" s="5"/>
      <c r="I30" s="2"/>
      <c r="J30" s="2"/>
      <c r="K30" s="2"/>
      <c r="L30" s="6"/>
      <c r="M30" s="6"/>
      <c r="N30" s="6"/>
      <c r="O30" s="6"/>
      <c r="P30" s="2"/>
      <c r="Q30" s="2"/>
      <c r="R30" s="2"/>
      <c r="S30" s="2"/>
      <c r="T30" s="5"/>
      <c r="U30" s="28" t="e">
        <f t="shared" si="0"/>
        <v>#DIV/0!</v>
      </c>
      <c r="V30" s="29" t="e">
        <f t="shared" si="1"/>
        <v>#DIV/0!</v>
      </c>
      <c r="W30" s="2"/>
      <c r="X30" s="2"/>
      <c r="Y30" s="5"/>
      <c r="Z30" s="27" t="e">
        <f t="shared" si="2"/>
        <v>#DIV/0!</v>
      </c>
    </row>
    <row r="31" spans="1:26" x14ac:dyDescent="0.25">
      <c r="A31" s="2"/>
      <c r="B31" s="2"/>
      <c r="C31" s="2"/>
      <c r="D31" s="2"/>
      <c r="E31" s="5"/>
      <c r="F31" s="2"/>
      <c r="G31" s="2"/>
      <c r="H31" s="5"/>
      <c r="I31" s="2"/>
      <c r="J31" s="2"/>
      <c r="K31" s="2"/>
      <c r="L31" s="6"/>
      <c r="M31" s="6"/>
      <c r="N31" s="6"/>
      <c r="O31" s="6"/>
      <c r="P31" s="2"/>
      <c r="Q31" s="2"/>
      <c r="R31" s="2"/>
      <c r="S31" s="2"/>
      <c r="T31" s="5"/>
      <c r="U31" s="28" t="e">
        <f t="shared" si="0"/>
        <v>#DIV/0!</v>
      </c>
      <c r="V31" s="29" t="e">
        <f t="shared" si="1"/>
        <v>#DIV/0!</v>
      </c>
      <c r="W31" s="2"/>
      <c r="X31" s="2"/>
      <c r="Y31" s="5"/>
      <c r="Z31" s="27" t="e">
        <f t="shared" si="2"/>
        <v>#DIV/0!</v>
      </c>
    </row>
    <row r="32" spans="1:26" x14ac:dyDescent="0.25">
      <c r="A32" s="2"/>
      <c r="B32" s="2"/>
      <c r="C32" s="2"/>
      <c r="D32" s="2"/>
      <c r="E32" s="5"/>
      <c r="F32" s="2"/>
      <c r="G32" s="2"/>
      <c r="H32" s="5"/>
      <c r="I32" s="2"/>
      <c r="J32" s="2"/>
      <c r="K32" s="2"/>
      <c r="L32" s="6"/>
      <c r="M32" s="6"/>
      <c r="N32" s="6"/>
      <c r="O32" s="6"/>
      <c r="P32" s="2"/>
      <c r="Q32" s="2"/>
      <c r="R32" s="2"/>
      <c r="S32" s="2"/>
      <c r="T32" s="5"/>
      <c r="U32" s="28" t="e">
        <f t="shared" si="0"/>
        <v>#DIV/0!</v>
      </c>
      <c r="V32" s="29" t="e">
        <f t="shared" si="1"/>
        <v>#DIV/0!</v>
      </c>
      <c r="W32" s="2"/>
      <c r="X32" s="2"/>
      <c r="Y32" s="5"/>
      <c r="Z32" s="27" t="e">
        <f t="shared" si="2"/>
        <v>#DIV/0!</v>
      </c>
    </row>
    <row r="33" spans="1:26" x14ac:dyDescent="0.25">
      <c r="A33" s="2"/>
      <c r="B33" s="2"/>
      <c r="C33" s="2"/>
      <c r="D33" s="2"/>
      <c r="E33" s="5"/>
      <c r="F33" s="2"/>
      <c r="G33" s="2"/>
      <c r="H33" s="5"/>
      <c r="I33" s="2"/>
      <c r="J33" s="2"/>
      <c r="K33" s="2"/>
      <c r="L33" s="6"/>
      <c r="M33" s="6"/>
      <c r="N33" s="6"/>
      <c r="O33" s="6"/>
      <c r="P33" s="2"/>
      <c r="Q33" s="2"/>
      <c r="R33" s="2"/>
      <c r="S33" s="2"/>
      <c r="T33" s="5"/>
      <c r="U33" s="28" t="e">
        <f t="shared" si="0"/>
        <v>#DIV/0!</v>
      </c>
      <c r="V33" s="29" t="e">
        <f t="shared" si="1"/>
        <v>#DIV/0!</v>
      </c>
      <c r="W33" s="2"/>
      <c r="X33" s="2"/>
      <c r="Y33" s="5"/>
      <c r="Z33" s="27" t="e">
        <f t="shared" si="2"/>
        <v>#DIV/0!</v>
      </c>
    </row>
    <row r="34" spans="1:26" x14ac:dyDescent="0.25">
      <c r="A34" s="2"/>
      <c r="B34" s="2"/>
      <c r="C34" s="2"/>
      <c r="D34" s="2"/>
      <c r="E34" s="5"/>
      <c r="F34" s="2"/>
      <c r="G34" s="2"/>
      <c r="H34" s="5"/>
      <c r="I34" s="2"/>
      <c r="J34" s="2"/>
      <c r="K34" s="2"/>
      <c r="L34" s="6"/>
      <c r="M34" s="6"/>
      <c r="N34" s="6"/>
      <c r="O34" s="6"/>
      <c r="P34" s="2"/>
      <c r="Q34" s="2"/>
      <c r="R34" s="2"/>
      <c r="S34" s="2"/>
      <c r="T34" s="5"/>
      <c r="U34" s="28" t="e">
        <f t="shared" si="0"/>
        <v>#DIV/0!</v>
      </c>
      <c r="V34" s="29" t="e">
        <f t="shared" si="1"/>
        <v>#DIV/0!</v>
      </c>
      <c r="W34" s="2"/>
      <c r="X34" s="2"/>
      <c r="Y34" s="5"/>
      <c r="Z34" s="27" t="e">
        <f t="shared" si="2"/>
        <v>#DIV/0!</v>
      </c>
    </row>
    <row r="35" spans="1:26" x14ac:dyDescent="0.25">
      <c r="A35" s="2"/>
      <c r="B35" s="2"/>
      <c r="C35" s="2"/>
      <c r="D35" s="2"/>
      <c r="E35" s="5"/>
      <c r="F35" s="2"/>
      <c r="G35" s="2"/>
      <c r="H35" s="5"/>
      <c r="I35" s="2"/>
      <c r="J35" s="2"/>
      <c r="K35" s="2"/>
      <c r="L35" s="6"/>
      <c r="M35" s="6"/>
      <c r="N35" s="6"/>
      <c r="O35" s="6"/>
      <c r="P35" s="2"/>
      <c r="Q35" s="2"/>
      <c r="R35" s="2"/>
      <c r="S35" s="2"/>
      <c r="T35" s="5"/>
      <c r="U35" s="28" t="e">
        <f t="shared" si="0"/>
        <v>#DIV/0!</v>
      </c>
      <c r="V35" s="29" t="e">
        <f t="shared" si="1"/>
        <v>#DIV/0!</v>
      </c>
      <c r="W35" s="2"/>
      <c r="X35" s="2"/>
      <c r="Y35" s="5"/>
      <c r="Z35" s="27" t="e">
        <f t="shared" si="2"/>
        <v>#DIV/0!</v>
      </c>
    </row>
    <row r="36" spans="1:26" x14ac:dyDescent="0.25">
      <c r="A36" s="2"/>
      <c r="B36" s="2"/>
      <c r="C36" s="2"/>
      <c r="D36" s="2"/>
      <c r="E36" s="5"/>
      <c r="F36" s="2"/>
      <c r="G36" s="2"/>
      <c r="H36" s="5"/>
      <c r="I36" s="2"/>
      <c r="J36" s="2"/>
      <c r="K36" s="2"/>
      <c r="L36" s="6"/>
      <c r="M36" s="6"/>
      <c r="N36" s="6"/>
      <c r="O36" s="6"/>
      <c r="P36" s="2"/>
      <c r="Q36" s="2"/>
      <c r="R36" s="2"/>
      <c r="S36" s="2"/>
      <c r="T36" s="5"/>
      <c r="U36" s="28" t="e">
        <f t="shared" si="0"/>
        <v>#DIV/0!</v>
      </c>
      <c r="V36" s="29" t="e">
        <f t="shared" si="1"/>
        <v>#DIV/0!</v>
      </c>
      <c r="W36" s="2"/>
      <c r="X36" s="2"/>
      <c r="Y36" s="5"/>
      <c r="Z36" s="27" t="e">
        <f t="shared" si="2"/>
        <v>#DIV/0!</v>
      </c>
    </row>
    <row r="37" spans="1:26" x14ac:dyDescent="0.25">
      <c r="A37" s="2"/>
      <c r="B37" s="2"/>
      <c r="C37" s="2"/>
      <c r="D37" s="2"/>
      <c r="E37" s="5"/>
      <c r="F37" s="2"/>
      <c r="G37" s="2"/>
      <c r="H37" s="5"/>
      <c r="I37" s="2"/>
      <c r="J37" s="2"/>
      <c r="K37" s="2"/>
      <c r="L37" s="6"/>
      <c r="M37" s="6"/>
      <c r="N37" s="6"/>
      <c r="O37" s="6"/>
      <c r="P37" s="2"/>
      <c r="Q37" s="2"/>
      <c r="R37" s="2"/>
      <c r="S37" s="2"/>
      <c r="T37" s="5"/>
      <c r="U37" s="28" t="e">
        <f t="shared" si="0"/>
        <v>#DIV/0!</v>
      </c>
      <c r="V37" s="29" t="e">
        <f t="shared" si="1"/>
        <v>#DIV/0!</v>
      </c>
      <c r="W37" s="2"/>
      <c r="X37" s="2"/>
      <c r="Y37" s="5"/>
      <c r="Z37" s="27" t="e">
        <f t="shared" si="2"/>
        <v>#DIV/0!</v>
      </c>
    </row>
    <row r="38" spans="1:26" x14ac:dyDescent="0.25">
      <c r="A38" s="2"/>
      <c r="B38" s="2"/>
      <c r="C38" s="2"/>
      <c r="D38" s="2"/>
      <c r="E38" s="5"/>
      <c r="F38" s="2"/>
      <c r="G38" s="2"/>
      <c r="H38" s="5"/>
      <c r="I38" s="2"/>
      <c r="J38" s="2"/>
      <c r="K38" s="2"/>
      <c r="L38" s="6"/>
      <c r="M38" s="6"/>
      <c r="N38" s="6"/>
      <c r="O38" s="6"/>
      <c r="P38" s="2"/>
      <c r="Q38" s="2"/>
      <c r="R38" s="2"/>
      <c r="S38" s="2"/>
      <c r="T38" s="5"/>
      <c r="U38" s="28" t="e">
        <f t="shared" si="0"/>
        <v>#DIV/0!</v>
      </c>
      <c r="V38" s="29" t="e">
        <f t="shared" si="1"/>
        <v>#DIV/0!</v>
      </c>
      <c r="W38" s="2"/>
      <c r="X38" s="2"/>
      <c r="Y38" s="5"/>
      <c r="Z38" s="27" t="e">
        <f t="shared" si="2"/>
        <v>#DIV/0!</v>
      </c>
    </row>
    <row r="39" spans="1:26" x14ac:dyDescent="0.25">
      <c r="A39" s="2"/>
      <c r="B39" s="2"/>
      <c r="C39" s="2"/>
      <c r="D39" s="2"/>
      <c r="E39" s="5"/>
      <c r="F39" s="2"/>
      <c r="G39" s="2"/>
      <c r="H39" s="5"/>
      <c r="I39" s="2"/>
      <c r="J39" s="2"/>
      <c r="K39" s="2"/>
      <c r="L39" s="6"/>
      <c r="M39" s="6"/>
      <c r="N39" s="6"/>
      <c r="O39" s="6"/>
      <c r="P39" s="2"/>
      <c r="Q39" s="2"/>
      <c r="R39" s="2"/>
      <c r="S39" s="2"/>
      <c r="T39" s="5"/>
      <c r="U39" s="28" t="e">
        <f t="shared" si="0"/>
        <v>#DIV/0!</v>
      </c>
      <c r="V39" s="29" t="e">
        <f t="shared" si="1"/>
        <v>#DIV/0!</v>
      </c>
      <c r="W39" s="2"/>
      <c r="X39" s="2"/>
      <c r="Y39" s="5"/>
      <c r="Z39" s="27" t="e">
        <f t="shared" si="2"/>
        <v>#DIV/0!</v>
      </c>
    </row>
    <row r="40" spans="1:26" x14ac:dyDescent="0.25">
      <c r="A40" s="2"/>
      <c r="B40" s="2"/>
      <c r="C40" s="2"/>
      <c r="D40" s="2"/>
      <c r="E40" s="5"/>
      <c r="F40" s="2"/>
      <c r="G40" s="2"/>
      <c r="H40" s="5"/>
      <c r="I40" s="2"/>
      <c r="J40" s="2"/>
      <c r="K40" s="2"/>
      <c r="L40" s="6"/>
      <c r="M40" s="6"/>
      <c r="N40" s="6"/>
      <c r="O40" s="6"/>
      <c r="P40" s="2"/>
      <c r="Q40" s="2"/>
      <c r="R40" s="2"/>
      <c r="S40" s="2"/>
      <c r="T40" s="5"/>
      <c r="U40" s="28" t="e">
        <f t="shared" si="0"/>
        <v>#DIV/0!</v>
      </c>
      <c r="V40" s="29" t="e">
        <f t="shared" si="1"/>
        <v>#DIV/0!</v>
      </c>
      <c r="W40" s="2"/>
      <c r="X40" s="2"/>
      <c r="Y40" s="5"/>
      <c r="Z40" s="27" t="e">
        <f t="shared" si="2"/>
        <v>#DIV/0!</v>
      </c>
    </row>
    <row r="41" spans="1:26" x14ac:dyDescent="0.25">
      <c r="A41" s="2"/>
      <c r="B41" s="2"/>
      <c r="C41" s="2"/>
      <c r="D41" s="2"/>
      <c r="E41" s="5"/>
      <c r="F41" s="2"/>
      <c r="G41" s="2"/>
      <c r="H41" s="5"/>
      <c r="I41" s="2"/>
      <c r="J41" s="2"/>
      <c r="K41" s="2"/>
      <c r="L41" s="6"/>
      <c r="M41" s="6"/>
      <c r="N41" s="6"/>
      <c r="O41" s="6"/>
      <c r="P41" s="2"/>
      <c r="Q41" s="2"/>
      <c r="R41" s="2"/>
      <c r="S41" s="2"/>
      <c r="T41" s="5"/>
      <c r="U41" s="28" t="e">
        <f t="shared" si="0"/>
        <v>#DIV/0!</v>
      </c>
      <c r="V41" s="29" t="e">
        <f t="shared" si="1"/>
        <v>#DIV/0!</v>
      </c>
      <c r="W41" s="2"/>
      <c r="X41" s="2"/>
      <c r="Y41" s="5"/>
      <c r="Z41" s="27" t="e">
        <f t="shared" si="2"/>
        <v>#DIV/0!</v>
      </c>
    </row>
    <row r="42" spans="1:26" x14ac:dyDescent="0.25">
      <c r="A42" s="2"/>
      <c r="B42" s="2"/>
      <c r="C42" s="2"/>
      <c r="D42" s="2"/>
      <c r="E42" s="5"/>
      <c r="F42" s="2"/>
      <c r="G42" s="2"/>
      <c r="H42" s="5"/>
      <c r="I42" s="2"/>
      <c r="J42" s="2"/>
      <c r="K42" s="2"/>
      <c r="L42" s="6"/>
      <c r="M42" s="6"/>
      <c r="N42" s="6"/>
      <c r="O42" s="6"/>
      <c r="P42" s="2"/>
      <c r="Q42" s="2"/>
      <c r="R42" s="2"/>
      <c r="S42" s="2"/>
      <c r="T42" s="5"/>
      <c r="U42" s="28" t="e">
        <f t="shared" si="0"/>
        <v>#DIV/0!</v>
      </c>
      <c r="V42" s="29" t="e">
        <f t="shared" si="1"/>
        <v>#DIV/0!</v>
      </c>
      <c r="W42" s="2"/>
      <c r="X42" s="2"/>
      <c r="Y42" s="5"/>
      <c r="Z42" s="27" t="e">
        <f t="shared" si="2"/>
        <v>#DIV/0!</v>
      </c>
    </row>
    <row r="43" spans="1:26" x14ac:dyDescent="0.25">
      <c r="A43" s="2"/>
      <c r="B43" s="2"/>
      <c r="C43" s="2"/>
      <c r="D43" s="2"/>
      <c r="E43" s="5"/>
      <c r="F43" s="2"/>
      <c r="G43" s="2"/>
      <c r="H43" s="5"/>
      <c r="I43" s="2"/>
      <c r="J43" s="2"/>
      <c r="K43" s="2"/>
      <c r="L43" s="6"/>
      <c r="M43" s="6"/>
      <c r="N43" s="6"/>
      <c r="O43" s="6"/>
      <c r="P43" s="2"/>
      <c r="Q43" s="2"/>
      <c r="R43" s="2"/>
      <c r="S43" s="2"/>
      <c r="T43" s="5"/>
      <c r="U43" s="28" t="e">
        <f t="shared" si="0"/>
        <v>#DIV/0!</v>
      </c>
      <c r="V43" s="29" t="e">
        <f t="shared" si="1"/>
        <v>#DIV/0!</v>
      </c>
      <c r="W43" s="2"/>
      <c r="X43" s="2"/>
      <c r="Y43" s="5"/>
      <c r="Z43" s="27" t="e">
        <f t="shared" si="2"/>
        <v>#DIV/0!</v>
      </c>
    </row>
    <row r="44" spans="1:26" x14ac:dyDescent="0.25">
      <c r="A44" s="2"/>
      <c r="B44" s="2"/>
      <c r="C44" s="2"/>
      <c r="D44" s="2"/>
      <c r="E44" s="5"/>
      <c r="F44" s="2"/>
      <c r="G44" s="2"/>
      <c r="H44" s="5"/>
      <c r="I44" s="2"/>
      <c r="J44" s="2"/>
      <c r="K44" s="2"/>
      <c r="L44" s="6"/>
      <c r="M44" s="6"/>
      <c r="N44" s="6"/>
      <c r="O44" s="6"/>
      <c r="P44" s="2"/>
      <c r="Q44" s="2"/>
      <c r="R44" s="2"/>
      <c r="S44" s="2"/>
      <c r="T44" s="5"/>
      <c r="U44" s="28" t="e">
        <f t="shared" si="0"/>
        <v>#DIV/0!</v>
      </c>
      <c r="V44" s="29" t="e">
        <f t="shared" si="1"/>
        <v>#DIV/0!</v>
      </c>
      <c r="W44" s="2"/>
      <c r="X44" s="2"/>
      <c r="Y44" s="5"/>
      <c r="Z44" s="27" t="e">
        <f t="shared" si="2"/>
        <v>#DIV/0!</v>
      </c>
    </row>
    <row r="45" spans="1:26" x14ac:dyDescent="0.25">
      <c r="A45" s="2"/>
      <c r="B45" s="2"/>
      <c r="C45" s="2"/>
      <c r="D45" s="2"/>
      <c r="E45" s="5"/>
      <c r="F45" s="2"/>
      <c r="G45" s="2"/>
      <c r="H45" s="5"/>
      <c r="I45" s="2"/>
      <c r="J45" s="2"/>
      <c r="K45" s="2"/>
      <c r="L45" s="6"/>
      <c r="M45" s="6"/>
      <c r="N45" s="6"/>
      <c r="O45" s="6"/>
      <c r="P45" s="2"/>
      <c r="Q45" s="2"/>
      <c r="R45" s="2"/>
      <c r="S45" s="2"/>
      <c r="T45" s="5"/>
      <c r="U45" s="28" t="e">
        <f t="shared" si="0"/>
        <v>#DIV/0!</v>
      </c>
      <c r="V45" s="29" t="e">
        <f t="shared" si="1"/>
        <v>#DIV/0!</v>
      </c>
      <c r="W45" s="2"/>
      <c r="X45" s="2"/>
      <c r="Y45" s="5"/>
      <c r="Z45" s="27" t="e">
        <f t="shared" si="2"/>
        <v>#DIV/0!</v>
      </c>
    </row>
    <row r="46" spans="1:26" x14ac:dyDescent="0.25">
      <c r="A46" s="2"/>
      <c r="B46" s="2"/>
      <c r="C46" s="2"/>
      <c r="D46" s="2"/>
      <c r="E46" s="5"/>
      <c r="F46" s="2"/>
      <c r="G46" s="2"/>
      <c r="H46" s="5"/>
      <c r="I46" s="2"/>
      <c r="J46" s="2"/>
      <c r="K46" s="2"/>
      <c r="L46" s="6"/>
      <c r="M46" s="6"/>
      <c r="N46" s="6"/>
      <c r="O46" s="6"/>
      <c r="P46" s="2"/>
      <c r="Q46" s="2"/>
      <c r="R46" s="2"/>
      <c r="S46" s="2"/>
      <c r="T46" s="5"/>
      <c r="U46" s="28" t="e">
        <f t="shared" si="0"/>
        <v>#DIV/0!</v>
      </c>
      <c r="V46" s="29" t="e">
        <f t="shared" si="1"/>
        <v>#DIV/0!</v>
      </c>
      <c r="W46" s="2"/>
      <c r="X46" s="2"/>
      <c r="Y46" s="5"/>
      <c r="Z46" s="27" t="e">
        <f t="shared" si="2"/>
        <v>#DIV/0!</v>
      </c>
    </row>
    <row r="47" spans="1:26" x14ac:dyDescent="0.25">
      <c r="A47" s="2"/>
      <c r="B47" s="2"/>
      <c r="C47" s="2"/>
      <c r="D47" s="2"/>
      <c r="E47" s="5"/>
      <c r="F47" s="2"/>
      <c r="G47" s="2"/>
      <c r="H47" s="5"/>
      <c r="I47" s="2"/>
      <c r="J47" s="2"/>
      <c r="K47" s="2"/>
      <c r="L47" s="6"/>
      <c r="M47" s="6"/>
      <c r="N47" s="6"/>
      <c r="O47" s="6"/>
      <c r="P47" s="2"/>
      <c r="Q47" s="2"/>
      <c r="R47" s="2"/>
      <c r="S47" s="2"/>
      <c r="T47" s="5"/>
      <c r="U47" s="28" t="e">
        <f t="shared" si="0"/>
        <v>#DIV/0!</v>
      </c>
      <c r="V47" s="29" t="e">
        <f t="shared" si="1"/>
        <v>#DIV/0!</v>
      </c>
      <c r="W47" s="2"/>
      <c r="X47" s="2"/>
      <c r="Y47" s="5"/>
      <c r="Z47" s="27" t="e">
        <f t="shared" si="2"/>
        <v>#DIV/0!</v>
      </c>
    </row>
    <row r="48" spans="1:26" x14ac:dyDescent="0.25">
      <c r="A48" s="2"/>
      <c r="B48" s="2"/>
      <c r="C48" s="2"/>
      <c r="D48" s="2"/>
      <c r="E48" s="5"/>
      <c r="F48" s="2"/>
      <c r="G48" s="2"/>
      <c r="H48" s="5"/>
      <c r="I48" s="2"/>
      <c r="J48" s="2"/>
      <c r="K48" s="2"/>
      <c r="L48" s="6"/>
      <c r="M48" s="6"/>
      <c r="N48" s="6"/>
      <c r="O48" s="6"/>
      <c r="P48" s="2"/>
      <c r="Q48" s="2"/>
      <c r="R48" s="2"/>
      <c r="S48" s="2"/>
      <c r="T48" s="5"/>
      <c r="U48" s="28" t="e">
        <f t="shared" si="0"/>
        <v>#DIV/0!</v>
      </c>
      <c r="V48" s="29" t="e">
        <f t="shared" si="1"/>
        <v>#DIV/0!</v>
      </c>
      <c r="W48" s="2"/>
      <c r="X48" s="2"/>
      <c r="Y48" s="5"/>
      <c r="Z48" s="27" t="e">
        <f t="shared" si="2"/>
        <v>#DIV/0!</v>
      </c>
    </row>
    <row r="49" spans="1:26" x14ac:dyDescent="0.25">
      <c r="A49" s="2"/>
      <c r="B49" s="2"/>
      <c r="C49" s="2"/>
      <c r="D49" s="2"/>
      <c r="E49" s="5"/>
      <c r="F49" s="2"/>
      <c r="G49" s="2"/>
      <c r="H49" s="5"/>
      <c r="I49" s="2"/>
      <c r="J49" s="2"/>
      <c r="K49" s="2"/>
      <c r="L49" s="6"/>
      <c r="M49" s="6"/>
      <c r="N49" s="6"/>
      <c r="O49" s="6"/>
      <c r="P49" s="2"/>
      <c r="Q49" s="2"/>
      <c r="R49" s="2"/>
      <c r="S49" s="2"/>
      <c r="T49" s="5"/>
      <c r="U49" s="28" t="e">
        <f t="shared" si="0"/>
        <v>#DIV/0!</v>
      </c>
      <c r="V49" s="29" t="e">
        <f t="shared" si="1"/>
        <v>#DIV/0!</v>
      </c>
      <c r="W49" s="2"/>
      <c r="X49" s="2"/>
      <c r="Y49" s="5"/>
      <c r="Z49" s="27" t="e">
        <f t="shared" si="2"/>
        <v>#DIV/0!</v>
      </c>
    </row>
    <row r="50" spans="1:26" x14ac:dyDescent="0.25">
      <c r="A50" s="2"/>
      <c r="B50" s="2"/>
      <c r="C50" s="2"/>
      <c r="D50" s="2"/>
      <c r="E50" s="5"/>
      <c r="F50" s="2"/>
      <c r="G50" s="2"/>
      <c r="H50" s="5"/>
      <c r="I50" s="2"/>
      <c r="J50" s="2"/>
      <c r="K50" s="2"/>
      <c r="L50" s="6"/>
      <c r="M50" s="6"/>
      <c r="N50" s="6"/>
      <c r="O50" s="6"/>
      <c r="P50" s="2"/>
      <c r="Q50" s="2"/>
      <c r="R50" s="2"/>
      <c r="S50" s="2"/>
      <c r="T50" s="5"/>
      <c r="U50" s="28" t="e">
        <f t="shared" si="0"/>
        <v>#DIV/0!</v>
      </c>
      <c r="V50" s="29" t="e">
        <f t="shared" si="1"/>
        <v>#DIV/0!</v>
      </c>
      <c r="W50" s="2"/>
      <c r="X50" s="2"/>
      <c r="Y50" s="5"/>
      <c r="Z50" s="27" t="e">
        <f t="shared" si="2"/>
        <v>#DIV/0!</v>
      </c>
    </row>
    <row r="51" spans="1:26" x14ac:dyDescent="0.25">
      <c r="A51" s="2"/>
      <c r="B51" s="2"/>
      <c r="C51" s="2"/>
      <c r="D51" s="2"/>
      <c r="E51" s="5"/>
      <c r="F51" s="2"/>
      <c r="G51" s="2"/>
      <c r="H51" s="5"/>
      <c r="I51" s="2"/>
      <c r="J51" s="2"/>
      <c r="K51" s="2"/>
      <c r="L51" s="6"/>
      <c r="M51" s="6"/>
      <c r="N51" s="6"/>
      <c r="O51" s="6"/>
      <c r="P51" s="2"/>
      <c r="Q51" s="2"/>
      <c r="R51" s="2"/>
      <c r="S51" s="2"/>
      <c r="T51" s="5"/>
      <c r="U51" s="28" t="e">
        <f t="shared" si="0"/>
        <v>#DIV/0!</v>
      </c>
      <c r="V51" s="29" t="e">
        <f t="shared" si="1"/>
        <v>#DIV/0!</v>
      </c>
      <c r="W51" s="2"/>
      <c r="X51" s="2"/>
      <c r="Y51" s="5"/>
      <c r="Z51" s="27" t="e">
        <f t="shared" si="2"/>
        <v>#DIV/0!</v>
      </c>
    </row>
    <row r="52" spans="1:26" x14ac:dyDescent="0.25">
      <c r="A52" s="2"/>
      <c r="B52" s="2"/>
      <c r="C52" s="2"/>
      <c r="D52" s="2"/>
      <c r="E52" s="5"/>
      <c r="F52" s="2"/>
      <c r="G52" s="2"/>
      <c r="H52" s="5"/>
      <c r="I52" s="2"/>
      <c r="J52" s="2"/>
      <c r="K52" s="2"/>
      <c r="L52" s="6"/>
      <c r="M52" s="6"/>
      <c r="N52" s="6"/>
      <c r="O52" s="6"/>
      <c r="P52" s="2"/>
      <c r="Q52" s="2"/>
      <c r="R52" s="2"/>
      <c r="S52" s="2"/>
      <c r="T52" s="5"/>
      <c r="U52" s="28" t="e">
        <f t="shared" si="0"/>
        <v>#DIV/0!</v>
      </c>
      <c r="V52" s="29" t="e">
        <f t="shared" si="1"/>
        <v>#DIV/0!</v>
      </c>
      <c r="W52" s="2"/>
      <c r="X52" s="2"/>
      <c r="Y52" s="5"/>
      <c r="Z52" s="27" t="e">
        <f t="shared" si="2"/>
        <v>#DIV/0!</v>
      </c>
    </row>
    <row r="53" spans="1:26" x14ac:dyDescent="0.25">
      <c r="A53" s="2"/>
      <c r="B53" s="2"/>
      <c r="C53" s="2"/>
      <c r="D53" s="2"/>
      <c r="E53" s="5"/>
      <c r="F53" s="2"/>
      <c r="G53" s="2"/>
      <c r="H53" s="5"/>
      <c r="I53" s="2"/>
      <c r="J53" s="2"/>
      <c r="K53" s="2"/>
      <c r="L53" s="6"/>
      <c r="M53" s="6"/>
      <c r="N53" s="6"/>
      <c r="O53" s="6"/>
      <c r="P53" s="2"/>
      <c r="Q53" s="2"/>
      <c r="R53" s="2"/>
      <c r="S53" s="2"/>
      <c r="T53" s="5"/>
      <c r="U53" s="28" t="e">
        <f t="shared" si="0"/>
        <v>#DIV/0!</v>
      </c>
      <c r="V53" s="29" t="e">
        <f t="shared" si="1"/>
        <v>#DIV/0!</v>
      </c>
      <c r="W53" s="2"/>
      <c r="X53" s="2"/>
      <c r="Y53" s="5"/>
      <c r="Z53" s="27" t="e">
        <f t="shared" si="2"/>
        <v>#DIV/0!</v>
      </c>
    </row>
    <row r="54" spans="1:26" x14ac:dyDescent="0.25">
      <c r="A54" s="2"/>
      <c r="B54" s="2"/>
      <c r="C54" s="2"/>
      <c r="D54" s="2"/>
      <c r="E54" s="5"/>
      <c r="F54" s="2"/>
      <c r="G54" s="2"/>
      <c r="H54" s="5"/>
      <c r="I54" s="2"/>
      <c r="J54" s="2"/>
      <c r="K54" s="2"/>
      <c r="L54" s="6"/>
      <c r="M54" s="6"/>
      <c r="N54" s="6"/>
      <c r="O54" s="6"/>
      <c r="P54" s="2"/>
      <c r="Q54" s="2"/>
      <c r="R54" s="2"/>
      <c r="S54" s="2"/>
      <c r="T54" s="5"/>
      <c r="U54" s="28" t="e">
        <f t="shared" si="0"/>
        <v>#DIV/0!</v>
      </c>
      <c r="V54" s="29" t="e">
        <f t="shared" si="1"/>
        <v>#DIV/0!</v>
      </c>
      <c r="W54" s="2"/>
      <c r="X54" s="2"/>
      <c r="Y54" s="5"/>
      <c r="Z54" s="27" t="e">
        <f t="shared" si="2"/>
        <v>#DIV/0!</v>
      </c>
    </row>
    <row r="55" spans="1:26" x14ac:dyDescent="0.25">
      <c r="A55" s="2"/>
      <c r="B55" s="2"/>
      <c r="C55" s="2"/>
      <c r="D55" s="2"/>
      <c r="E55" s="5"/>
      <c r="F55" s="2"/>
      <c r="G55" s="2"/>
      <c r="H55" s="5"/>
      <c r="I55" s="2"/>
      <c r="J55" s="2"/>
      <c r="K55" s="2"/>
      <c r="L55" s="6"/>
      <c r="M55" s="6"/>
      <c r="N55" s="6"/>
      <c r="O55" s="6"/>
      <c r="P55" s="2"/>
      <c r="Q55" s="2"/>
      <c r="R55" s="2"/>
      <c r="S55" s="2"/>
      <c r="T55" s="5"/>
      <c r="U55" s="28" t="e">
        <f t="shared" si="0"/>
        <v>#DIV/0!</v>
      </c>
      <c r="V55" s="29" t="e">
        <f t="shared" si="1"/>
        <v>#DIV/0!</v>
      </c>
      <c r="W55" s="2"/>
      <c r="X55" s="2"/>
      <c r="Y55" s="5"/>
      <c r="Z55" s="27" t="e">
        <f t="shared" si="2"/>
        <v>#DIV/0!</v>
      </c>
    </row>
    <row r="56" spans="1:26" x14ac:dyDescent="0.25">
      <c r="A56" s="2"/>
      <c r="B56" s="2"/>
      <c r="C56" s="2"/>
      <c r="D56" s="2"/>
      <c r="E56" s="5"/>
      <c r="F56" s="2"/>
      <c r="G56" s="2"/>
      <c r="H56" s="5"/>
      <c r="I56" s="2"/>
      <c r="J56" s="2"/>
      <c r="K56" s="2"/>
      <c r="L56" s="6"/>
      <c r="M56" s="6"/>
      <c r="N56" s="6"/>
      <c r="O56" s="6"/>
      <c r="P56" s="2"/>
      <c r="Q56" s="2"/>
      <c r="R56" s="2"/>
      <c r="S56" s="2"/>
      <c r="T56" s="5"/>
      <c r="U56" s="28" t="e">
        <f t="shared" si="0"/>
        <v>#DIV/0!</v>
      </c>
      <c r="V56" s="29" t="e">
        <f t="shared" si="1"/>
        <v>#DIV/0!</v>
      </c>
      <c r="W56" s="2"/>
      <c r="X56" s="2"/>
      <c r="Y56" s="5"/>
      <c r="Z56" s="27" t="e">
        <f t="shared" si="2"/>
        <v>#DIV/0!</v>
      </c>
    </row>
    <row r="57" spans="1:26" x14ac:dyDescent="0.25">
      <c r="A57" s="2"/>
      <c r="B57" s="2"/>
      <c r="C57" s="2"/>
      <c r="D57" s="2"/>
      <c r="E57" s="5"/>
      <c r="F57" s="2"/>
      <c r="G57" s="2"/>
      <c r="H57" s="5"/>
      <c r="I57" s="2"/>
      <c r="J57" s="2"/>
      <c r="K57" s="2"/>
      <c r="L57" s="6"/>
      <c r="M57" s="6"/>
      <c r="N57" s="6"/>
      <c r="O57" s="6"/>
      <c r="P57" s="2"/>
      <c r="Q57" s="2"/>
      <c r="R57" s="2"/>
      <c r="S57" s="2"/>
      <c r="T57" s="5"/>
      <c r="U57" s="28" t="e">
        <f t="shared" si="0"/>
        <v>#DIV/0!</v>
      </c>
      <c r="V57" s="29" t="e">
        <f t="shared" si="1"/>
        <v>#DIV/0!</v>
      </c>
      <c r="W57" s="2"/>
      <c r="X57" s="2"/>
      <c r="Y57" s="5"/>
      <c r="Z57" s="27" t="e">
        <f t="shared" si="2"/>
        <v>#DIV/0!</v>
      </c>
    </row>
    <row r="58" spans="1:26" x14ac:dyDescent="0.25">
      <c r="A58" s="2"/>
      <c r="B58" s="2"/>
      <c r="C58" s="2"/>
      <c r="D58" s="2"/>
      <c r="E58" s="5"/>
      <c r="F58" s="2"/>
      <c r="G58" s="2"/>
      <c r="H58" s="5"/>
      <c r="I58" s="2"/>
      <c r="J58" s="2"/>
      <c r="K58" s="2"/>
      <c r="L58" s="6"/>
      <c r="M58" s="6"/>
      <c r="N58" s="6"/>
      <c r="O58" s="6"/>
      <c r="P58" s="2"/>
      <c r="Q58" s="2"/>
      <c r="R58" s="2"/>
      <c r="S58" s="2"/>
      <c r="T58" s="5"/>
      <c r="U58" s="28" t="e">
        <f t="shared" si="0"/>
        <v>#DIV/0!</v>
      </c>
      <c r="V58" s="29" t="e">
        <f t="shared" si="1"/>
        <v>#DIV/0!</v>
      </c>
      <c r="W58" s="2"/>
      <c r="X58" s="2"/>
      <c r="Y58" s="5"/>
      <c r="Z58" s="27" t="e">
        <f t="shared" si="2"/>
        <v>#DIV/0!</v>
      </c>
    </row>
    <row r="59" spans="1:26" x14ac:dyDescent="0.25">
      <c r="A59" s="2"/>
      <c r="B59" s="2"/>
      <c r="C59" s="2"/>
      <c r="D59" s="2"/>
      <c r="E59" s="5"/>
      <c r="F59" s="2"/>
      <c r="G59" s="2"/>
      <c r="H59" s="5"/>
      <c r="I59" s="2"/>
      <c r="J59" s="2"/>
      <c r="K59" s="2"/>
      <c r="L59" s="6"/>
      <c r="M59" s="6"/>
      <c r="N59" s="6"/>
      <c r="O59" s="6"/>
      <c r="P59" s="2"/>
      <c r="Q59" s="2"/>
      <c r="R59" s="2"/>
      <c r="S59" s="2"/>
      <c r="T59" s="5"/>
      <c r="U59" s="28" t="e">
        <f t="shared" si="0"/>
        <v>#DIV/0!</v>
      </c>
      <c r="V59" s="29" t="e">
        <f t="shared" si="1"/>
        <v>#DIV/0!</v>
      </c>
      <c r="W59" s="2"/>
      <c r="X59" s="2"/>
      <c r="Y59" s="5"/>
      <c r="Z59" s="27" t="e">
        <f t="shared" si="2"/>
        <v>#DIV/0!</v>
      </c>
    </row>
    <row r="60" spans="1:26" x14ac:dyDescent="0.25">
      <c r="A60" s="2"/>
      <c r="B60" s="2"/>
      <c r="C60" s="2"/>
      <c r="D60" s="2"/>
      <c r="E60" s="5"/>
      <c r="F60" s="2"/>
      <c r="G60" s="2"/>
      <c r="H60" s="5"/>
      <c r="I60" s="2"/>
      <c r="J60" s="2"/>
      <c r="K60" s="2"/>
      <c r="L60" s="6"/>
      <c r="M60" s="6"/>
      <c r="N60" s="6"/>
      <c r="O60" s="6"/>
      <c r="P60" s="2"/>
      <c r="Q60" s="2"/>
      <c r="R60" s="2"/>
      <c r="S60" s="2"/>
      <c r="T60" s="5"/>
      <c r="U60" s="28" t="e">
        <f t="shared" si="0"/>
        <v>#DIV/0!</v>
      </c>
      <c r="V60" s="29" t="e">
        <f t="shared" si="1"/>
        <v>#DIV/0!</v>
      </c>
      <c r="W60" s="2"/>
      <c r="X60" s="2"/>
      <c r="Y60" s="5"/>
      <c r="Z60" s="27" t="e">
        <f t="shared" si="2"/>
        <v>#DIV/0!</v>
      </c>
    </row>
    <row r="61" spans="1:26" x14ac:dyDescent="0.25">
      <c r="A61" s="2"/>
      <c r="B61" s="2"/>
      <c r="C61" s="2"/>
      <c r="D61" s="2"/>
      <c r="E61" s="5"/>
      <c r="F61" s="2"/>
      <c r="G61" s="2"/>
      <c r="H61" s="5"/>
      <c r="I61" s="2"/>
      <c r="J61" s="2"/>
      <c r="K61" s="2"/>
      <c r="L61" s="6"/>
      <c r="M61" s="6"/>
      <c r="N61" s="6"/>
      <c r="O61" s="6"/>
      <c r="P61" s="2"/>
      <c r="Q61" s="2"/>
      <c r="R61" s="2"/>
      <c r="S61" s="2"/>
      <c r="T61" s="5"/>
      <c r="U61" s="28" t="e">
        <f t="shared" si="0"/>
        <v>#DIV/0!</v>
      </c>
      <c r="V61" s="29" t="e">
        <f t="shared" si="1"/>
        <v>#DIV/0!</v>
      </c>
      <c r="W61" s="2"/>
      <c r="X61" s="2"/>
      <c r="Y61" s="5"/>
      <c r="Z61" s="27" t="e">
        <f t="shared" si="2"/>
        <v>#DIV/0!</v>
      </c>
    </row>
    <row r="62" spans="1:26" x14ac:dyDescent="0.25">
      <c r="A62" s="2"/>
      <c r="B62" s="2"/>
      <c r="C62" s="2"/>
      <c r="D62" s="2"/>
      <c r="E62" s="5"/>
      <c r="F62" s="2"/>
      <c r="G62" s="2"/>
      <c r="H62" s="5"/>
      <c r="I62" s="2"/>
      <c r="J62" s="2"/>
      <c r="K62" s="2"/>
      <c r="L62" s="6"/>
      <c r="M62" s="6"/>
      <c r="N62" s="6"/>
      <c r="O62" s="6"/>
      <c r="P62" s="2"/>
      <c r="Q62" s="2"/>
      <c r="R62" s="2"/>
      <c r="S62" s="2"/>
      <c r="T62" s="5"/>
      <c r="U62" s="28" t="e">
        <f t="shared" si="0"/>
        <v>#DIV/0!</v>
      </c>
      <c r="V62" s="29" t="e">
        <f t="shared" si="1"/>
        <v>#DIV/0!</v>
      </c>
      <c r="W62" s="2"/>
      <c r="X62" s="2"/>
      <c r="Y62" s="5"/>
      <c r="Z62" s="27" t="e">
        <f t="shared" si="2"/>
        <v>#DIV/0!</v>
      </c>
    </row>
    <row r="63" spans="1:26" x14ac:dyDescent="0.25">
      <c r="A63" s="2"/>
      <c r="B63" s="2"/>
      <c r="C63" s="2"/>
      <c r="D63" s="2"/>
      <c r="E63" s="5"/>
      <c r="F63" s="2"/>
      <c r="G63" s="2"/>
      <c r="H63" s="5"/>
      <c r="I63" s="2"/>
      <c r="J63" s="2"/>
      <c r="K63" s="2"/>
      <c r="L63" s="6"/>
      <c r="M63" s="6"/>
      <c r="N63" s="6"/>
      <c r="O63" s="6"/>
      <c r="P63" s="2"/>
      <c r="Q63" s="2"/>
      <c r="R63" s="2"/>
      <c r="S63" s="2"/>
      <c r="T63" s="5"/>
      <c r="U63" s="28" t="e">
        <f t="shared" si="0"/>
        <v>#DIV/0!</v>
      </c>
      <c r="V63" s="29" t="e">
        <f t="shared" si="1"/>
        <v>#DIV/0!</v>
      </c>
      <c r="W63" s="2"/>
      <c r="X63" s="2"/>
      <c r="Y63" s="5"/>
      <c r="Z63" s="27" t="e">
        <f t="shared" si="2"/>
        <v>#DIV/0!</v>
      </c>
    </row>
    <row r="64" spans="1:26" x14ac:dyDescent="0.25">
      <c r="A64" s="2"/>
      <c r="B64" s="2"/>
      <c r="C64" s="2"/>
      <c r="D64" s="2"/>
      <c r="E64" s="5"/>
      <c r="F64" s="2"/>
      <c r="G64" s="2"/>
      <c r="H64" s="5"/>
      <c r="I64" s="2"/>
      <c r="J64" s="2"/>
      <c r="K64" s="2"/>
      <c r="L64" s="6"/>
      <c r="M64" s="6"/>
      <c r="N64" s="6"/>
      <c r="O64" s="6"/>
      <c r="P64" s="2"/>
      <c r="Q64" s="2"/>
      <c r="R64" s="2"/>
      <c r="S64" s="2"/>
      <c r="T64" s="5"/>
      <c r="U64" s="28" t="e">
        <f t="shared" si="0"/>
        <v>#DIV/0!</v>
      </c>
      <c r="V64" s="29" t="e">
        <f t="shared" si="1"/>
        <v>#DIV/0!</v>
      </c>
      <c r="W64" s="2"/>
      <c r="X64" s="2"/>
      <c r="Y64" s="5"/>
      <c r="Z64" s="27" t="e">
        <f t="shared" si="2"/>
        <v>#DIV/0!</v>
      </c>
    </row>
    <row r="65" spans="1:26" x14ac:dyDescent="0.25">
      <c r="A65" s="2"/>
      <c r="B65" s="2"/>
      <c r="C65" s="2"/>
      <c r="D65" s="2"/>
      <c r="E65" s="5"/>
      <c r="F65" s="2"/>
      <c r="G65" s="2"/>
      <c r="H65" s="5"/>
      <c r="I65" s="2"/>
      <c r="J65" s="2"/>
      <c r="K65" s="2"/>
      <c r="L65" s="6"/>
      <c r="M65" s="6"/>
      <c r="N65" s="6"/>
      <c r="O65" s="6"/>
      <c r="P65" s="2"/>
      <c r="Q65" s="2"/>
      <c r="R65" s="2"/>
      <c r="S65" s="2"/>
      <c r="T65" s="5"/>
      <c r="U65" s="28" t="e">
        <f t="shared" si="0"/>
        <v>#DIV/0!</v>
      </c>
      <c r="V65" s="29" t="e">
        <f t="shared" si="1"/>
        <v>#DIV/0!</v>
      </c>
      <c r="W65" s="2"/>
      <c r="X65" s="2"/>
      <c r="Y65" s="5"/>
      <c r="Z65" s="27" t="e">
        <f t="shared" si="2"/>
        <v>#DIV/0!</v>
      </c>
    </row>
    <row r="66" spans="1:26" x14ac:dyDescent="0.25">
      <c r="A66" s="2"/>
      <c r="B66" s="2"/>
      <c r="C66" s="2"/>
      <c r="D66" s="2"/>
      <c r="E66" s="5"/>
      <c r="F66" s="2"/>
      <c r="G66" s="2"/>
      <c r="H66" s="5"/>
      <c r="I66" s="2"/>
      <c r="J66" s="2"/>
      <c r="K66" s="2"/>
      <c r="L66" s="6"/>
      <c r="M66" s="6"/>
      <c r="N66" s="6"/>
      <c r="O66" s="6"/>
      <c r="P66" s="2"/>
      <c r="Q66" s="2"/>
      <c r="R66" s="2"/>
      <c r="S66" s="2"/>
      <c r="T66" s="5"/>
      <c r="U66" s="28" t="e">
        <f t="shared" si="0"/>
        <v>#DIV/0!</v>
      </c>
      <c r="V66" s="29" t="e">
        <f t="shared" si="1"/>
        <v>#DIV/0!</v>
      </c>
      <c r="W66" s="2"/>
      <c r="X66" s="2"/>
      <c r="Y66" s="5"/>
      <c r="Z66" s="27" t="e">
        <f t="shared" si="2"/>
        <v>#DIV/0!</v>
      </c>
    </row>
    <row r="67" spans="1:26" x14ac:dyDescent="0.25">
      <c r="A67" s="2"/>
      <c r="B67" s="2"/>
      <c r="C67" s="2"/>
      <c r="D67" s="2"/>
      <c r="E67" s="5"/>
      <c r="F67" s="2"/>
      <c r="G67" s="2"/>
      <c r="H67" s="5"/>
      <c r="I67" s="2"/>
      <c r="J67" s="2"/>
      <c r="K67" s="2"/>
      <c r="L67" s="6"/>
      <c r="M67" s="6"/>
      <c r="N67" s="6"/>
      <c r="O67" s="6"/>
      <c r="P67" s="2"/>
      <c r="Q67" s="2"/>
      <c r="R67" s="2"/>
      <c r="S67" s="2"/>
      <c r="T67" s="5"/>
      <c r="U67" s="28" t="e">
        <f t="shared" si="0"/>
        <v>#DIV/0!</v>
      </c>
      <c r="V67" s="29" t="e">
        <f t="shared" si="1"/>
        <v>#DIV/0!</v>
      </c>
      <c r="W67" s="2"/>
      <c r="X67" s="2"/>
      <c r="Y67" s="5"/>
      <c r="Z67" s="27" t="e">
        <f t="shared" si="2"/>
        <v>#DIV/0!</v>
      </c>
    </row>
    <row r="68" spans="1:26" x14ac:dyDescent="0.25">
      <c r="A68" s="2"/>
      <c r="B68" s="2"/>
      <c r="C68" s="2"/>
      <c r="D68" s="2"/>
      <c r="E68" s="5"/>
      <c r="F68" s="2"/>
      <c r="G68" s="2"/>
      <c r="H68" s="5"/>
      <c r="I68" s="2"/>
      <c r="J68" s="2"/>
      <c r="K68" s="2"/>
      <c r="L68" s="6"/>
      <c r="M68" s="6"/>
      <c r="N68" s="6"/>
      <c r="O68" s="6"/>
      <c r="P68" s="2"/>
      <c r="Q68" s="2"/>
      <c r="R68" s="2"/>
      <c r="S68" s="2"/>
      <c r="T68" s="5"/>
      <c r="U68" s="28" t="e">
        <f t="shared" si="0"/>
        <v>#DIV/0!</v>
      </c>
      <c r="V68" s="29" t="e">
        <f t="shared" si="1"/>
        <v>#DIV/0!</v>
      </c>
      <c r="W68" s="2"/>
      <c r="X68" s="2"/>
      <c r="Y68" s="5"/>
      <c r="Z68" s="27" t="e">
        <f t="shared" si="2"/>
        <v>#DIV/0!</v>
      </c>
    </row>
    <row r="69" spans="1:26" x14ac:dyDescent="0.25">
      <c r="A69" s="2"/>
      <c r="B69" s="2"/>
      <c r="C69" s="2"/>
      <c r="D69" s="2"/>
      <c r="E69" s="5"/>
      <c r="F69" s="2"/>
      <c r="G69" s="2"/>
      <c r="H69" s="5"/>
      <c r="I69" s="2"/>
      <c r="J69" s="2"/>
      <c r="K69" s="2"/>
      <c r="L69" s="6"/>
      <c r="M69" s="6"/>
      <c r="N69" s="6"/>
      <c r="O69" s="6"/>
      <c r="P69" s="2"/>
      <c r="Q69" s="2"/>
      <c r="R69" s="2"/>
      <c r="S69" s="2"/>
      <c r="T69" s="5"/>
      <c r="U69" s="28" t="e">
        <f t="shared" si="0"/>
        <v>#DIV/0!</v>
      </c>
      <c r="V69" s="29" t="e">
        <f t="shared" si="1"/>
        <v>#DIV/0!</v>
      </c>
      <c r="W69" s="2"/>
      <c r="X69" s="2"/>
      <c r="Y69" s="5"/>
      <c r="Z69" s="27" t="e">
        <f t="shared" si="2"/>
        <v>#DIV/0!</v>
      </c>
    </row>
    <row r="70" spans="1:26" x14ac:dyDescent="0.25">
      <c r="A70" s="2"/>
      <c r="B70" s="2"/>
      <c r="C70" s="2"/>
      <c r="D70" s="2"/>
      <c r="E70" s="5"/>
      <c r="F70" s="2"/>
      <c r="G70" s="2"/>
      <c r="H70" s="5"/>
      <c r="I70" s="2"/>
      <c r="J70" s="2"/>
      <c r="K70" s="2"/>
      <c r="L70" s="6"/>
      <c r="M70" s="6"/>
      <c r="N70" s="6"/>
      <c r="O70" s="6"/>
      <c r="P70" s="2"/>
      <c r="Q70" s="2"/>
      <c r="R70" s="2"/>
      <c r="S70" s="2"/>
      <c r="T70" s="5"/>
      <c r="U70" s="28" t="e">
        <f t="shared" si="0"/>
        <v>#DIV/0!</v>
      </c>
      <c r="V70" s="29" t="e">
        <f t="shared" si="1"/>
        <v>#DIV/0!</v>
      </c>
      <c r="W70" s="2"/>
      <c r="X70" s="2"/>
      <c r="Y70" s="5"/>
      <c r="Z70" s="27" t="e">
        <f t="shared" si="2"/>
        <v>#DIV/0!</v>
      </c>
    </row>
    <row r="71" spans="1:26" x14ac:dyDescent="0.25">
      <c r="A71" s="2"/>
      <c r="B71" s="2"/>
      <c r="C71" s="2"/>
      <c r="D71" s="2"/>
      <c r="E71" s="5"/>
      <c r="F71" s="2"/>
      <c r="G71" s="2"/>
      <c r="H71" s="5"/>
      <c r="I71" s="2"/>
      <c r="J71" s="2"/>
      <c r="K71" s="2"/>
      <c r="L71" s="6"/>
      <c r="M71" s="6"/>
      <c r="N71" s="6"/>
      <c r="O71" s="6"/>
      <c r="P71" s="2"/>
      <c r="Q71" s="2"/>
      <c r="R71" s="2"/>
      <c r="S71" s="2"/>
      <c r="T71" s="5"/>
      <c r="U71" s="28" t="e">
        <f t="shared" si="0"/>
        <v>#DIV/0!</v>
      </c>
      <c r="V71" s="29" t="e">
        <f t="shared" si="1"/>
        <v>#DIV/0!</v>
      </c>
      <c r="W71" s="2"/>
      <c r="X71" s="2"/>
      <c r="Y71" s="5"/>
      <c r="Z71" s="27" t="e">
        <f t="shared" si="2"/>
        <v>#DIV/0!</v>
      </c>
    </row>
    <row r="72" spans="1:26" x14ac:dyDescent="0.25">
      <c r="A72" s="2"/>
      <c r="B72" s="2"/>
      <c r="C72" s="2"/>
      <c r="D72" s="2"/>
      <c r="E72" s="5"/>
      <c r="F72" s="2"/>
      <c r="G72" s="2"/>
      <c r="H72" s="5"/>
      <c r="I72" s="2"/>
      <c r="J72" s="2"/>
      <c r="K72" s="2"/>
      <c r="L72" s="6"/>
      <c r="M72" s="6"/>
      <c r="N72" s="6"/>
      <c r="O72" s="6"/>
      <c r="P72" s="2"/>
      <c r="Q72" s="2"/>
      <c r="R72" s="2"/>
      <c r="S72" s="2"/>
      <c r="T72" s="5"/>
      <c r="U72" s="28" t="e">
        <f t="shared" si="0"/>
        <v>#DIV/0!</v>
      </c>
      <c r="V72" s="29" t="e">
        <f t="shared" si="1"/>
        <v>#DIV/0!</v>
      </c>
      <c r="W72" s="2"/>
      <c r="X72" s="2"/>
      <c r="Y72" s="5"/>
      <c r="Z72" s="27" t="e">
        <f t="shared" si="2"/>
        <v>#DIV/0!</v>
      </c>
    </row>
    <row r="73" spans="1:26" x14ac:dyDescent="0.25">
      <c r="A73" s="2"/>
      <c r="B73" s="2"/>
      <c r="C73" s="2"/>
      <c r="D73" s="2"/>
      <c r="E73" s="5"/>
      <c r="F73" s="2"/>
      <c r="G73" s="2"/>
      <c r="H73" s="5"/>
      <c r="I73" s="2"/>
      <c r="J73" s="2"/>
      <c r="K73" s="2"/>
      <c r="L73" s="6"/>
      <c r="M73" s="6"/>
      <c r="N73" s="6"/>
      <c r="O73" s="6"/>
      <c r="P73" s="2"/>
      <c r="Q73" s="2"/>
      <c r="R73" s="2"/>
      <c r="S73" s="2"/>
      <c r="T73" s="5"/>
      <c r="U73" s="28" t="e">
        <f t="shared" si="0"/>
        <v>#DIV/0!</v>
      </c>
      <c r="V73" s="29" t="e">
        <f t="shared" si="1"/>
        <v>#DIV/0!</v>
      </c>
      <c r="W73" s="2"/>
      <c r="X73" s="2"/>
      <c r="Y73" s="5"/>
      <c r="Z73" s="27" t="e">
        <f t="shared" si="2"/>
        <v>#DIV/0!</v>
      </c>
    </row>
    <row r="74" spans="1:26" x14ac:dyDescent="0.25">
      <c r="A74" s="2"/>
      <c r="B74" s="2"/>
      <c r="C74" s="2"/>
      <c r="D74" s="2"/>
      <c r="E74" s="5"/>
      <c r="F74" s="2"/>
      <c r="G74" s="2"/>
      <c r="H74" s="5"/>
      <c r="I74" s="2"/>
      <c r="J74" s="2"/>
      <c r="K74" s="2"/>
      <c r="L74" s="6"/>
      <c r="M74" s="6"/>
      <c r="N74" s="6"/>
      <c r="O74" s="6"/>
      <c r="P74" s="2"/>
      <c r="Q74" s="2"/>
      <c r="R74" s="2"/>
      <c r="S74" s="2"/>
      <c r="T74" s="5"/>
      <c r="U74" s="28" t="e">
        <f t="shared" si="0"/>
        <v>#DIV/0!</v>
      </c>
      <c r="V74" s="29" t="e">
        <f t="shared" si="1"/>
        <v>#DIV/0!</v>
      </c>
      <c r="W74" s="2"/>
      <c r="X74" s="2"/>
      <c r="Y74" s="5"/>
      <c r="Z74" s="27" t="e">
        <f t="shared" si="2"/>
        <v>#DIV/0!</v>
      </c>
    </row>
    <row r="75" spans="1:26" x14ac:dyDescent="0.25">
      <c r="A75" s="2"/>
      <c r="B75" s="2"/>
      <c r="C75" s="2"/>
      <c r="D75" s="2"/>
      <c r="E75" s="5"/>
      <c r="F75" s="2"/>
      <c r="G75" s="2"/>
      <c r="H75" s="5"/>
      <c r="I75" s="2"/>
      <c r="J75" s="2"/>
      <c r="K75" s="2"/>
      <c r="L75" s="6"/>
      <c r="M75" s="6"/>
      <c r="N75" s="6"/>
      <c r="O75" s="6"/>
      <c r="P75" s="2"/>
      <c r="Q75" s="2"/>
      <c r="R75" s="2"/>
      <c r="S75" s="2"/>
      <c r="T75" s="5"/>
      <c r="U75" s="28" t="e">
        <f t="shared" si="0"/>
        <v>#DIV/0!</v>
      </c>
      <c r="V75" s="29" t="e">
        <f t="shared" si="1"/>
        <v>#DIV/0!</v>
      </c>
      <c r="W75" s="2"/>
      <c r="X75" s="2"/>
      <c r="Y75" s="5"/>
      <c r="Z75" s="27" t="e">
        <f t="shared" si="2"/>
        <v>#DIV/0!</v>
      </c>
    </row>
    <row r="76" spans="1:26" x14ac:dyDescent="0.25">
      <c r="A76" s="2"/>
      <c r="B76" s="2"/>
      <c r="C76" s="2"/>
      <c r="D76" s="2"/>
      <c r="E76" s="5"/>
      <c r="F76" s="2"/>
      <c r="G76" s="2"/>
      <c r="H76" s="5"/>
      <c r="I76" s="2"/>
      <c r="J76" s="2"/>
      <c r="K76" s="2"/>
      <c r="L76" s="6"/>
      <c r="M76" s="6"/>
      <c r="N76" s="6"/>
      <c r="O76" s="6"/>
      <c r="P76" s="2"/>
      <c r="Q76" s="2"/>
      <c r="R76" s="2"/>
      <c r="S76" s="2"/>
      <c r="T76" s="5"/>
      <c r="U76" s="28" t="e">
        <f t="shared" si="0"/>
        <v>#DIV/0!</v>
      </c>
      <c r="V76" s="29" t="e">
        <f t="shared" si="1"/>
        <v>#DIV/0!</v>
      </c>
      <c r="W76" s="2"/>
      <c r="X76" s="2"/>
      <c r="Y76" s="5"/>
      <c r="Z76" s="27" t="e">
        <f t="shared" si="2"/>
        <v>#DIV/0!</v>
      </c>
    </row>
    <row r="77" spans="1:26" x14ac:dyDescent="0.25">
      <c r="A77" s="2"/>
      <c r="B77" s="2"/>
      <c r="C77" s="2"/>
      <c r="D77" s="2"/>
      <c r="E77" s="5"/>
      <c r="F77" s="2"/>
      <c r="G77" s="2"/>
      <c r="H77" s="5"/>
      <c r="I77" s="2"/>
      <c r="J77" s="2"/>
      <c r="K77" s="2"/>
      <c r="L77" s="6"/>
      <c r="M77" s="6"/>
      <c r="N77" s="6"/>
      <c r="O77" s="6"/>
      <c r="P77" s="2"/>
      <c r="Q77" s="2"/>
      <c r="R77" s="2"/>
      <c r="S77" s="2"/>
      <c r="T77" s="5"/>
      <c r="U77" s="28" t="e">
        <f t="shared" si="0"/>
        <v>#DIV/0!</v>
      </c>
      <c r="V77" s="29" t="e">
        <f t="shared" si="1"/>
        <v>#DIV/0!</v>
      </c>
      <c r="W77" s="2"/>
      <c r="X77" s="2"/>
      <c r="Y77" s="5"/>
      <c r="Z77" s="27" t="e">
        <f t="shared" si="2"/>
        <v>#DIV/0!</v>
      </c>
    </row>
    <row r="78" spans="1:26" x14ac:dyDescent="0.25">
      <c r="A78" s="2"/>
      <c r="B78" s="2"/>
      <c r="C78" s="2"/>
      <c r="D78" s="2"/>
      <c r="E78" s="5"/>
      <c r="F78" s="2"/>
      <c r="G78" s="2"/>
      <c r="H78" s="5"/>
      <c r="I78" s="2"/>
      <c r="J78" s="2"/>
      <c r="K78" s="2"/>
      <c r="L78" s="6"/>
      <c r="M78" s="6"/>
      <c r="N78" s="6"/>
      <c r="O78" s="6"/>
      <c r="P78" s="2"/>
      <c r="Q78" s="2"/>
      <c r="R78" s="2"/>
      <c r="S78" s="2"/>
      <c r="T78" s="5"/>
      <c r="U78" s="28" t="e">
        <f t="shared" si="0"/>
        <v>#DIV/0!</v>
      </c>
      <c r="V78" s="29" t="e">
        <f t="shared" si="1"/>
        <v>#DIV/0!</v>
      </c>
      <c r="W78" s="2"/>
      <c r="X78" s="2"/>
      <c r="Y78" s="5"/>
      <c r="Z78" s="27" t="e">
        <f t="shared" si="2"/>
        <v>#DIV/0!</v>
      </c>
    </row>
    <row r="79" spans="1:26" x14ac:dyDescent="0.25">
      <c r="A79" s="2"/>
      <c r="B79" s="2"/>
      <c r="C79" s="2"/>
      <c r="D79" s="2"/>
      <c r="E79" s="5"/>
      <c r="F79" s="2"/>
      <c r="G79" s="2"/>
      <c r="H79" s="5"/>
      <c r="I79" s="2"/>
      <c r="J79" s="2"/>
      <c r="K79" s="2"/>
      <c r="L79" s="6"/>
      <c r="M79" s="6"/>
      <c r="N79" s="6"/>
      <c r="O79" s="6"/>
      <c r="P79" s="2"/>
      <c r="Q79" s="2"/>
      <c r="R79" s="2"/>
      <c r="S79" s="2"/>
      <c r="T79" s="5"/>
      <c r="U79" s="28" t="e">
        <f t="shared" si="0"/>
        <v>#DIV/0!</v>
      </c>
      <c r="V79" s="29" t="e">
        <f t="shared" si="1"/>
        <v>#DIV/0!</v>
      </c>
      <c r="W79" s="2"/>
      <c r="X79" s="2"/>
      <c r="Y79" s="5"/>
      <c r="Z79" s="27" t="e">
        <f t="shared" si="2"/>
        <v>#DIV/0!</v>
      </c>
    </row>
    <row r="80" spans="1:26" x14ac:dyDescent="0.25">
      <c r="A80" s="2"/>
      <c r="B80" s="2"/>
      <c r="C80" s="2"/>
      <c r="D80" s="2"/>
      <c r="E80" s="5"/>
      <c r="F80" s="2"/>
      <c r="G80" s="2"/>
      <c r="H80" s="5"/>
      <c r="I80" s="2"/>
      <c r="J80" s="2"/>
      <c r="K80" s="2"/>
      <c r="L80" s="6"/>
      <c r="M80" s="6"/>
      <c r="N80" s="6"/>
      <c r="O80" s="6"/>
      <c r="P80" s="2"/>
      <c r="Q80" s="2"/>
      <c r="R80" s="2"/>
      <c r="S80" s="2"/>
      <c r="T80" s="5"/>
      <c r="U80" s="28" t="e">
        <f t="shared" si="0"/>
        <v>#DIV/0!</v>
      </c>
      <c r="V80" s="29" t="e">
        <f t="shared" si="1"/>
        <v>#DIV/0!</v>
      </c>
      <c r="W80" s="2"/>
      <c r="X80" s="2"/>
      <c r="Y80" s="5"/>
      <c r="Z80" s="27" t="e">
        <f t="shared" si="2"/>
        <v>#DIV/0!</v>
      </c>
    </row>
    <row r="81" spans="1:26" x14ac:dyDescent="0.25">
      <c r="A81" s="2"/>
      <c r="B81" s="2"/>
      <c r="C81" s="2"/>
      <c r="D81" s="2"/>
      <c r="E81" s="5"/>
      <c r="F81" s="2"/>
      <c r="G81" s="2"/>
      <c r="H81" s="5"/>
      <c r="I81" s="2"/>
      <c r="J81" s="2"/>
      <c r="K81" s="2"/>
      <c r="L81" s="6"/>
      <c r="M81" s="6"/>
      <c r="N81" s="6"/>
      <c r="O81" s="6"/>
      <c r="P81" s="2"/>
      <c r="Q81" s="2"/>
      <c r="R81" s="2"/>
      <c r="S81" s="2"/>
      <c r="T81" s="5"/>
      <c r="U81" s="28" t="e">
        <f t="shared" ref="U81:U110" si="3">+(T81/H81)</f>
        <v>#DIV/0!</v>
      </c>
      <c r="V81" s="29" t="e">
        <f t="shared" ref="V81:V110" si="4">+IF(AND(L81&lt;&gt;"",U81&lt;L81,M81="",N81="",O81=""),"Alerta de Ejecución",IF(AND(L81&lt;&gt;"",M81&lt;&gt;"",U81&lt;M81,N81="",O81=""),"Alerta de Ejecución",IF(AND(L81&lt;&gt;"",M81&lt;&gt;"",N81&lt;&gt;"",U81&lt;N81,O81=""),"Alerta de Ejecución",IF(AND(L81&lt;&gt;"",M81&lt;&gt;"",N81&lt;&gt;"",O81&lt;&gt;"",U81&lt;O81),"Alerta de Ejecución","En Tiempo"))))</f>
        <v>#DIV/0!</v>
      </c>
      <c r="W81" s="2"/>
      <c r="X81" s="2"/>
      <c r="Y81" s="5"/>
      <c r="Z81" s="27" t="e">
        <f t="shared" ref="Z81:Z110" si="5">+(Y81/E81)</f>
        <v>#DIV/0!</v>
      </c>
    </row>
    <row r="82" spans="1:26" x14ac:dyDescent="0.25">
      <c r="A82" s="2"/>
      <c r="B82" s="2"/>
      <c r="C82" s="2"/>
      <c r="D82" s="2"/>
      <c r="E82" s="5"/>
      <c r="F82" s="2"/>
      <c r="G82" s="2"/>
      <c r="H82" s="5"/>
      <c r="I82" s="2"/>
      <c r="J82" s="2"/>
      <c r="K82" s="2"/>
      <c r="L82" s="6"/>
      <c r="M82" s="6"/>
      <c r="N82" s="6"/>
      <c r="O82" s="6"/>
      <c r="P82" s="2"/>
      <c r="Q82" s="2"/>
      <c r="R82" s="2"/>
      <c r="S82" s="2"/>
      <c r="T82" s="5"/>
      <c r="U82" s="28" t="e">
        <f t="shared" si="3"/>
        <v>#DIV/0!</v>
      </c>
      <c r="V82" s="29" t="e">
        <f t="shared" si="4"/>
        <v>#DIV/0!</v>
      </c>
      <c r="W82" s="2"/>
      <c r="X82" s="2"/>
      <c r="Y82" s="5"/>
      <c r="Z82" s="27" t="e">
        <f t="shared" si="5"/>
        <v>#DIV/0!</v>
      </c>
    </row>
    <row r="83" spans="1:26" x14ac:dyDescent="0.25">
      <c r="A83" s="2"/>
      <c r="B83" s="2"/>
      <c r="C83" s="2"/>
      <c r="D83" s="2"/>
      <c r="E83" s="5"/>
      <c r="F83" s="2"/>
      <c r="G83" s="2"/>
      <c r="H83" s="5"/>
      <c r="I83" s="2"/>
      <c r="J83" s="2"/>
      <c r="K83" s="2"/>
      <c r="L83" s="6"/>
      <c r="M83" s="6"/>
      <c r="N83" s="6"/>
      <c r="O83" s="6"/>
      <c r="P83" s="2"/>
      <c r="Q83" s="2"/>
      <c r="R83" s="2"/>
      <c r="S83" s="2"/>
      <c r="T83" s="5"/>
      <c r="U83" s="28" t="e">
        <f t="shared" si="3"/>
        <v>#DIV/0!</v>
      </c>
      <c r="V83" s="29" t="e">
        <f t="shared" si="4"/>
        <v>#DIV/0!</v>
      </c>
      <c r="W83" s="2"/>
      <c r="X83" s="2"/>
      <c r="Y83" s="5"/>
      <c r="Z83" s="27" t="e">
        <f t="shared" si="5"/>
        <v>#DIV/0!</v>
      </c>
    </row>
    <row r="84" spans="1:26" x14ac:dyDescent="0.25">
      <c r="A84" s="2"/>
      <c r="B84" s="2"/>
      <c r="C84" s="2"/>
      <c r="D84" s="2"/>
      <c r="E84" s="5"/>
      <c r="F84" s="2"/>
      <c r="G84" s="2"/>
      <c r="H84" s="5"/>
      <c r="I84" s="2"/>
      <c r="J84" s="2"/>
      <c r="K84" s="2"/>
      <c r="L84" s="6"/>
      <c r="M84" s="6"/>
      <c r="N84" s="6"/>
      <c r="O84" s="6"/>
      <c r="P84" s="2"/>
      <c r="Q84" s="2"/>
      <c r="R84" s="2"/>
      <c r="S84" s="2"/>
      <c r="T84" s="5"/>
      <c r="U84" s="28" t="e">
        <f t="shared" si="3"/>
        <v>#DIV/0!</v>
      </c>
      <c r="V84" s="29" t="e">
        <f t="shared" si="4"/>
        <v>#DIV/0!</v>
      </c>
      <c r="W84" s="2"/>
      <c r="X84" s="2"/>
      <c r="Y84" s="5"/>
      <c r="Z84" s="27" t="e">
        <f t="shared" si="5"/>
        <v>#DIV/0!</v>
      </c>
    </row>
    <row r="85" spans="1:26" x14ac:dyDescent="0.25">
      <c r="A85" s="2"/>
      <c r="B85" s="2"/>
      <c r="C85" s="2"/>
      <c r="D85" s="2"/>
      <c r="E85" s="5"/>
      <c r="F85" s="2"/>
      <c r="G85" s="2"/>
      <c r="H85" s="5"/>
      <c r="I85" s="2"/>
      <c r="J85" s="2"/>
      <c r="K85" s="2"/>
      <c r="L85" s="6"/>
      <c r="M85" s="6"/>
      <c r="N85" s="6"/>
      <c r="O85" s="6"/>
      <c r="P85" s="2"/>
      <c r="Q85" s="2"/>
      <c r="R85" s="2"/>
      <c r="S85" s="2"/>
      <c r="T85" s="5"/>
      <c r="U85" s="28" t="e">
        <f t="shared" si="3"/>
        <v>#DIV/0!</v>
      </c>
      <c r="V85" s="29" t="e">
        <f t="shared" si="4"/>
        <v>#DIV/0!</v>
      </c>
      <c r="W85" s="2"/>
      <c r="X85" s="2"/>
      <c r="Y85" s="5"/>
      <c r="Z85" s="27" t="e">
        <f t="shared" si="5"/>
        <v>#DIV/0!</v>
      </c>
    </row>
    <row r="86" spans="1:26" x14ac:dyDescent="0.25">
      <c r="A86" s="2"/>
      <c r="B86" s="2"/>
      <c r="C86" s="2"/>
      <c r="D86" s="2"/>
      <c r="E86" s="5"/>
      <c r="F86" s="2"/>
      <c r="G86" s="2"/>
      <c r="H86" s="5"/>
      <c r="I86" s="2"/>
      <c r="J86" s="2"/>
      <c r="K86" s="2"/>
      <c r="L86" s="6"/>
      <c r="M86" s="6"/>
      <c r="N86" s="6"/>
      <c r="O86" s="6"/>
      <c r="P86" s="2"/>
      <c r="Q86" s="2"/>
      <c r="R86" s="2"/>
      <c r="S86" s="2"/>
      <c r="T86" s="5"/>
      <c r="U86" s="28" t="e">
        <f t="shared" si="3"/>
        <v>#DIV/0!</v>
      </c>
      <c r="V86" s="29" t="e">
        <f t="shared" si="4"/>
        <v>#DIV/0!</v>
      </c>
      <c r="W86" s="2"/>
      <c r="X86" s="2"/>
      <c r="Y86" s="5"/>
      <c r="Z86" s="27" t="e">
        <f t="shared" si="5"/>
        <v>#DIV/0!</v>
      </c>
    </row>
    <row r="87" spans="1:26" x14ac:dyDescent="0.25">
      <c r="A87" s="2"/>
      <c r="B87" s="2"/>
      <c r="C87" s="2"/>
      <c r="D87" s="2"/>
      <c r="E87" s="5"/>
      <c r="F87" s="2"/>
      <c r="G87" s="2"/>
      <c r="H87" s="5"/>
      <c r="I87" s="2"/>
      <c r="J87" s="2"/>
      <c r="K87" s="2"/>
      <c r="L87" s="6"/>
      <c r="M87" s="6"/>
      <c r="N87" s="6"/>
      <c r="O87" s="6"/>
      <c r="P87" s="2"/>
      <c r="Q87" s="2"/>
      <c r="R87" s="2"/>
      <c r="S87" s="2"/>
      <c r="T87" s="5"/>
      <c r="U87" s="28" t="e">
        <f t="shared" si="3"/>
        <v>#DIV/0!</v>
      </c>
      <c r="V87" s="29" t="e">
        <f t="shared" si="4"/>
        <v>#DIV/0!</v>
      </c>
      <c r="W87" s="2"/>
      <c r="X87" s="2"/>
      <c r="Y87" s="5"/>
      <c r="Z87" s="27" t="e">
        <f t="shared" si="5"/>
        <v>#DIV/0!</v>
      </c>
    </row>
    <row r="88" spans="1:26" x14ac:dyDescent="0.25">
      <c r="A88" s="2"/>
      <c r="B88" s="2"/>
      <c r="C88" s="2"/>
      <c r="D88" s="2"/>
      <c r="E88" s="5"/>
      <c r="F88" s="2"/>
      <c r="G88" s="2"/>
      <c r="H88" s="5"/>
      <c r="I88" s="2"/>
      <c r="J88" s="2"/>
      <c r="K88" s="2"/>
      <c r="L88" s="6"/>
      <c r="M88" s="6"/>
      <c r="N88" s="6"/>
      <c r="O88" s="6"/>
      <c r="P88" s="2"/>
      <c r="Q88" s="2"/>
      <c r="R88" s="2"/>
      <c r="S88" s="2"/>
      <c r="T88" s="5"/>
      <c r="U88" s="28" t="e">
        <f t="shared" si="3"/>
        <v>#DIV/0!</v>
      </c>
      <c r="V88" s="29" t="e">
        <f t="shared" si="4"/>
        <v>#DIV/0!</v>
      </c>
      <c r="W88" s="2"/>
      <c r="X88" s="2"/>
      <c r="Y88" s="5"/>
      <c r="Z88" s="27" t="e">
        <f t="shared" si="5"/>
        <v>#DIV/0!</v>
      </c>
    </row>
    <row r="89" spans="1:26" x14ac:dyDescent="0.25">
      <c r="A89" s="2"/>
      <c r="B89" s="2"/>
      <c r="C89" s="2"/>
      <c r="D89" s="2"/>
      <c r="E89" s="5"/>
      <c r="F89" s="2"/>
      <c r="G89" s="2"/>
      <c r="H89" s="5"/>
      <c r="I89" s="2"/>
      <c r="J89" s="2"/>
      <c r="K89" s="2"/>
      <c r="L89" s="6"/>
      <c r="M89" s="6"/>
      <c r="N89" s="6"/>
      <c r="O89" s="6"/>
      <c r="P89" s="2"/>
      <c r="Q89" s="2"/>
      <c r="R89" s="2"/>
      <c r="S89" s="2"/>
      <c r="T89" s="5"/>
      <c r="U89" s="28" t="e">
        <f t="shared" si="3"/>
        <v>#DIV/0!</v>
      </c>
      <c r="V89" s="29" t="e">
        <f t="shared" si="4"/>
        <v>#DIV/0!</v>
      </c>
      <c r="W89" s="2"/>
      <c r="X89" s="2"/>
      <c r="Y89" s="5"/>
      <c r="Z89" s="27" t="e">
        <f t="shared" si="5"/>
        <v>#DIV/0!</v>
      </c>
    </row>
    <row r="90" spans="1:26" x14ac:dyDescent="0.25">
      <c r="A90" s="2"/>
      <c r="B90" s="2"/>
      <c r="C90" s="2"/>
      <c r="D90" s="2"/>
      <c r="E90" s="5"/>
      <c r="F90" s="2"/>
      <c r="G90" s="2"/>
      <c r="H90" s="5"/>
      <c r="I90" s="2"/>
      <c r="J90" s="2"/>
      <c r="K90" s="2"/>
      <c r="L90" s="6"/>
      <c r="M90" s="6"/>
      <c r="N90" s="6"/>
      <c r="O90" s="6"/>
      <c r="P90" s="2"/>
      <c r="Q90" s="2"/>
      <c r="R90" s="2"/>
      <c r="S90" s="2"/>
      <c r="T90" s="5"/>
      <c r="U90" s="28" t="e">
        <f t="shared" si="3"/>
        <v>#DIV/0!</v>
      </c>
      <c r="V90" s="29" t="e">
        <f t="shared" si="4"/>
        <v>#DIV/0!</v>
      </c>
      <c r="W90" s="2"/>
      <c r="X90" s="2"/>
      <c r="Y90" s="5"/>
      <c r="Z90" s="27" t="e">
        <f t="shared" si="5"/>
        <v>#DIV/0!</v>
      </c>
    </row>
    <row r="91" spans="1:26" x14ac:dyDescent="0.25">
      <c r="A91" s="2"/>
      <c r="B91" s="2"/>
      <c r="C91" s="2"/>
      <c r="D91" s="2"/>
      <c r="E91" s="5"/>
      <c r="F91" s="2"/>
      <c r="G91" s="2"/>
      <c r="H91" s="5"/>
      <c r="I91" s="2"/>
      <c r="J91" s="2"/>
      <c r="K91" s="2"/>
      <c r="L91" s="6"/>
      <c r="M91" s="6"/>
      <c r="N91" s="6"/>
      <c r="O91" s="6"/>
      <c r="P91" s="2"/>
      <c r="Q91" s="2"/>
      <c r="R91" s="2"/>
      <c r="S91" s="2"/>
      <c r="T91" s="5"/>
      <c r="U91" s="28" t="e">
        <f t="shared" si="3"/>
        <v>#DIV/0!</v>
      </c>
      <c r="V91" s="29" t="e">
        <f t="shared" si="4"/>
        <v>#DIV/0!</v>
      </c>
      <c r="W91" s="2"/>
      <c r="X91" s="2"/>
      <c r="Y91" s="5"/>
      <c r="Z91" s="27" t="e">
        <f t="shared" si="5"/>
        <v>#DIV/0!</v>
      </c>
    </row>
    <row r="92" spans="1:26" x14ac:dyDescent="0.25">
      <c r="A92" s="2"/>
      <c r="B92" s="2"/>
      <c r="C92" s="2"/>
      <c r="D92" s="2"/>
      <c r="E92" s="5"/>
      <c r="F92" s="2"/>
      <c r="G92" s="2"/>
      <c r="H92" s="5"/>
      <c r="I92" s="2"/>
      <c r="J92" s="2"/>
      <c r="K92" s="2"/>
      <c r="L92" s="6"/>
      <c r="M92" s="6"/>
      <c r="N92" s="6"/>
      <c r="O92" s="6"/>
      <c r="P92" s="2"/>
      <c r="Q92" s="2"/>
      <c r="R92" s="2"/>
      <c r="S92" s="2"/>
      <c r="T92" s="5"/>
      <c r="U92" s="28" t="e">
        <f t="shared" si="3"/>
        <v>#DIV/0!</v>
      </c>
      <c r="V92" s="29" t="e">
        <f t="shared" si="4"/>
        <v>#DIV/0!</v>
      </c>
      <c r="W92" s="2"/>
      <c r="X92" s="2"/>
      <c r="Y92" s="5"/>
      <c r="Z92" s="27" t="e">
        <f t="shared" si="5"/>
        <v>#DIV/0!</v>
      </c>
    </row>
    <row r="93" spans="1:26" x14ac:dyDescent="0.25">
      <c r="A93" s="2"/>
      <c r="B93" s="2"/>
      <c r="C93" s="2"/>
      <c r="D93" s="2"/>
      <c r="E93" s="5"/>
      <c r="F93" s="2"/>
      <c r="G93" s="2"/>
      <c r="H93" s="5"/>
      <c r="I93" s="2"/>
      <c r="J93" s="2"/>
      <c r="K93" s="2"/>
      <c r="L93" s="6"/>
      <c r="M93" s="6"/>
      <c r="N93" s="6"/>
      <c r="O93" s="6"/>
      <c r="P93" s="2"/>
      <c r="Q93" s="2"/>
      <c r="R93" s="2"/>
      <c r="S93" s="2"/>
      <c r="T93" s="5"/>
      <c r="U93" s="28" t="e">
        <f t="shared" si="3"/>
        <v>#DIV/0!</v>
      </c>
      <c r="V93" s="29" t="e">
        <f t="shared" si="4"/>
        <v>#DIV/0!</v>
      </c>
      <c r="W93" s="2"/>
      <c r="X93" s="2"/>
      <c r="Y93" s="5"/>
      <c r="Z93" s="27" t="e">
        <f t="shared" si="5"/>
        <v>#DIV/0!</v>
      </c>
    </row>
    <row r="94" spans="1:26" x14ac:dyDescent="0.25">
      <c r="A94" s="2"/>
      <c r="B94" s="2"/>
      <c r="C94" s="2"/>
      <c r="D94" s="2"/>
      <c r="E94" s="5"/>
      <c r="F94" s="2"/>
      <c r="G94" s="2"/>
      <c r="H94" s="5"/>
      <c r="I94" s="2"/>
      <c r="J94" s="2"/>
      <c r="K94" s="2"/>
      <c r="L94" s="6"/>
      <c r="M94" s="6"/>
      <c r="N94" s="6"/>
      <c r="O94" s="6"/>
      <c r="P94" s="2"/>
      <c r="Q94" s="2"/>
      <c r="R94" s="2"/>
      <c r="S94" s="2"/>
      <c r="T94" s="5"/>
      <c r="U94" s="28" t="e">
        <f t="shared" si="3"/>
        <v>#DIV/0!</v>
      </c>
      <c r="V94" s="29" t="e">
        <f t="shared" si="4"/>
        <v>#DIV/0!</v>
      </c>
      <c r="W94" s="2"/>
      <c r="X94" s="2"/>
      <c r="Y94" s="5"/>
      <c r="Z94" s="27" t="e">
        <f t="shared" si="5"/>
        <v>#DIV/0!</v>
      </c>
    </row>
    <row r="95" spans="1:26" x14ac:dyDescent="0.25">
      <c r="A95" s="2"/>
      <c r="B95" s="2"/>
      <c r="C95" s="2"/>
      <c r="D95" s="2"/>
      <c r="E95" s="5"/>
      <c r="F95" s="2"/>
      <c r="G95" s="2"/>
      <c r="H95" s="5"/>
      <c r="I95" s="2"/>
      <c r="J95" s="2"/>
      <c r="K95" s="2"/>
      <c r="L95" s="6"/>
      <c r="M95" s="6"/>
      <c r="N95" s="6"/>
      <c r="O95" s="6"/>
      <c r="P95" s="2"/>
      <c r="Q95" s="2"/>
      <c r="R95" s="2"/>
      <c r="S95" s="2"/>
      <c r="T95" s="5"/>
      <c r="U95" s="28" t="e">
        <f t="shared" si="3"/>
        <v>#DIV/0!</v>
      </c>
      <c r="V95" s="29" t="e">
        <f t="shared" si="4"/>
        <v>#DIV/0!</v>
      </c>
      <c r="W95" s="2"/>
      <c r="X95" s="2"/>
      <c r="Y95" s="5"/>
      <c r="Z95" s="27" t="e">
        <f t="shared" si="5"/>
        <v>#DIV/0!</v>
      </c>
    </row>
    <row r="96" spans="1:26" x14ac:dyDescent="0.25">
      <c r="A96" s="2"/>
      <c r="B96" s="2"/>
      <c r="C96" s="2"/>
      <c r="D96" s="2"/>
      <c r="E96" s="5"/>
      <c r="F96" s="2"/>
      <c r="G96" s="2"/>
      <c r="H96" s="5"/>
      <c r="I96" s="2"/>
      <c r="J96" s="2"/>
      <c r="K96" s="2"/>
      <c r="L96" s="6"/>
      <c r="M96" s="6"/>
      <c r="N96" s="6"/>
      <c r="O96" s="6"/>
      <c r="P96" s="2"/>
      <c r="Q96" s="2"/>
      <c r="R96" s="2"/>
      <c r="S96" s="2"/>
      <c r="T96" s="5"/>
      <c r="U96" s="28" t="e">
        <f t="shared" si="3"/>
        <v>#DIV/0!</v>
      </c>
      <c r="V96" s="29" t="e">
        <f t="shared" si="4"/>
        <v>#DIV/0!</v>
      </c>
      <c r="W96" s="2"/>
      <c r="X96" s="2"/>
      <c r="Y96" s="5"/>
      <c r="Z96" s="27" t="e">
        <f t="shared" si="5"/>
        <v>#DIV/0!</v>
      </c>
    </row>
    <row r="97" spans="1:26" x14ac:dyDescent="0.25">
      <c r="A97" s="2"/>
      <c r="B97" s="2"/>
      <c r="C97" s="2"/>
      <c r="D97" s="2"/>
      <c r="E97" s="5"/>
      <c r="F97" s="2"/>
      <c r="G97" s="2"/>
      <c r="H97" s="5"/>
      <c r="I97" s="2"/>
      <c r="J97" s="2"/>
      <c r="K97" s="2"/>
      <c r="L97" s="6"/>
      <c r="M97" s="6"/>
      <c r="N97" s="6"/>
      <c r="O97" s="6"/>
      <c r="P97" s="2"/>
      <c r="Q97" s="2"/>
      <c r="R97" s="2"/>
      <c r="S97" s="2"/>
      <c r="T97" s="5"/>
      <c r="U97" s="28" t="e">
        <f t="shared" si="3"/>
        <v>#DIV/0!</v>
      </c>
      <c r="V97" s="29" t="e">
        <f t="shared" si="4"/>
        <v>#DIV/0!</v>
      </c>
      <c r="W97" s="2"/>
      <c r="X97" s="2"/>
      <c r="Y97" s="5"/>
      <c r="Z97" s="27" t="e">
        <f t="shared" si="5"/>
        <v>#DIV/0!</v>
      </c>
    </row>
    <row r="98" spans="1:26" x14ac:dyDescent="0.25">
      <c r="A98" s="2"/>
      <c r="B98" s="2"/>
      <c r="C98" s="2"/>
      <c r="D98" s="2"/>
      <c r="E98" s="5"/>
      <c r="F98" s="2"/>
      <c r="G98" s="2"/>
      <c r="H98" s="5"/>
      <c r="I98" s="2"/>
      <c r="J98" s="2"/>
      <c r="K98" s="2"/>
      <c r="L98" s="6"/>
      <c r="M98" s="6"/>
      <c r="N98" s="6"/>
      <c r="O98" s="6"/>
      <c r="P98" s="2"/>
      <c r="Q98" s="2"/>
      <c r="R98" s="2"/>
      <c r="S98" s="2"/>
      <c r="T98" s="5"/>
      <c r="U98" s="28" t="e">
        <f t="shared" si="3"/>
        <v>#DIV/0!</v>
      </c>
      <c r="V98" s="29" t="e">
        <f t="shared" si="4"/>
        <v>#DIV/0!</v>
      </c>
      <c r="W98" s="2"/>
      <c r="X98" s="2"/>
      <c r="Y98" s="5"/>
      <c r="Z98" s="27" t="e">
        <f t="shared" si="5"/>
        <v>#DIV/0!</v>
      </c>
    </row>
    <row r="99" spans="1:26" x14ac:dyDescent="0.25">
      <c r="A99" s="2"/>
      <c r="B99" s="2"/>
      <c r="C99" s="2"/>
      <c r="D99" s="2"/>
      <c r="E99" s="5"/>
      <c r="F99" s="2"/>
      <c r="G99" s="2"/>
      <c r="H99" s="5"/>
      <c r="I99" s="2"/>
      <c r="J99" s="2"/>
      <c r="K99" s="2"/>
      <c r="L99" s="6"/>
      <c r="M99" s="6"/>
      <c r="N99" s="6"/>
      <c r="O99" s="6"/>
      <c r="P99" s="2"/>
      <c r="Q99" s="2"/>
      <c r="R99" s="2"/>
      <c r="S99" s="2"/>
      <c r="T99" s="5"/>
      <c r="U99" s="28" t="e">
        <f t="shared" si="3"/>
        <v>#DIV/0!</v>
      </c>
      <c r="V99" s="29" t="e">
        <f t="shared" si="4"/>
        <v>#DIV/0!</v>
      </c>
      <c r="W99" s="2"/>
      <c r="X99" s="2"/>
      <c r="Y99" s="5"/>
      <c r="Z99" s="27" t="e">
        <f t="shared" si="5"/>
        <v>#DIV/0!</v>
      </c>
    </row>
    <row r="100" spans="1:26" x14ac:dyDescent="0.25">
      <c r="A100" s="2"/>
      <c r="B100" s="2"/>
      <c r="C100" s="2"/>
      <c r="D100" s="2"/>
      <c r="E100" s="5"/>
      <c r="F100" s="2"/>
      <c r="G100" s="2"/>
      <c r="H100" s="5"/>
      <c r="I100" s="2"/>
      <c r="J100" s="2"/>
      <c r="K100" s="2"/>
      <c r="L100" s="6"/>
      <c r="M100" s="6"/>
      <c r="N100" s="6"/>
      <c r="O100" s="6"/>
      <c r="P100" s="2"/>
      <c r="Q100" s="2"/>
      <c r="R100" s="2"/>
      <c r="S100" s="2"/>
      <c r="T100" s="5"/>
      <c r="U100" s="28" t="e">
        <f t="shared" si="3"/>
        <v>#DIV/0!</v>
      </c>
      <c r="V100" s="29" t="e">
        <f t="shared" si="4"/>
        <v>#DIV/0!</v>
      </c>
      <c r="W100" s="2"/>
      <c r="X100" s="2"/>
      <c r="Y100" s="5"/>
      <c r="Z100" s="27" t="e">
        <f t="shared" si="5"/>
        <v>#DIV/0!</v>
      </c>
    </row>
    <row r="101" spans="1:26" x14ac:dyDescent="0.25">
      <c r="A101" s="2"/>
      <c r="B101" s="2"/>
      <c r="C101" s="2"/>
      <c r="D101" s="2"/>
      <c r="E101" s="5"/>
      <c r="F101" s="2"/>
      <c r="G101" s="2"/>
      <c r="H101" s="5"/>
      <c r="I101" s="2"/>
      <c r="J101" s="2"/>
      <c r="K101" s="2"/>
      <c r="L101" s="6"/>
      <c r="M101" s="6"/>
      <c r="N101" s="6"/>
      <c r="O101" s="6"/>
      <c r="P101" s="2"/>
      <c r="Q101" s="2"/>
      <c r="R101" s="2"/>
      <c r="S101" s="2"/>
      <c r="T101" s="5"/>
      <c r="U101" s="28" t="e">
        <f t="shared" si="3"/>
        <v>#DIV/0!</v>
      </c>
      <c r="V101" s="29" t="e">
        <f t="shared" si="4"/>
        <v>#DIV/0!</v>
      </c>
      <c r="W101" s="2"/>
      <c r="X101" s="2"/>
      <c r="Y101" s="5"/>
      <c r="Z101" s="27" t="e">
        <f t="shared" si="5"/>
        <v>#DIV/0!</v>
      </c>
    </row>
    <row r="102" spans="1:26" x14ac:dyDescent="0.25">
      <c r="A102" s="2"/>
      <c r="B102" s="2"/>
      <c r="C102" s="2"/>
      <c r="D102" s="2"/>
      <c r="E102" s="5"/>
      <c r="F102" s="2"/>
      <c r="G102" s="2"/>
      <c r="H102" s="5"/>
      <c r="I102" s="2"/>
      <c r="J102" s="2"/>
      <c r="K102" s="2"/>
      <c r="L102" s="6"/>
      <c r="M102" s="6"/>
      <c r="N102" s="6"/>
      <c r="O102" s="6"/>
      <c r="P102" s="2"/>
      <c r="Q102" s="2"/>
      <c r="R102" s="2"/>
      <c r="S102" s="2"/>
      <c r="T102" s="5"/>
      <c r="U102" s="28" t="e">
        <f t="shared" si="3"/>
        <v>#DIV/0!</v>
      </c>
      <c r="V102" s="29" t="e">
        <f t="shared" si="4"/>
        <v>#DIV/0!</v>
      </c>
      <c r="W102" s="2"/>
      <c r="X102" s="2"/>
      <c r="Y102" s="5"/>
      <c r="Z102" s="27" t="e">
        <f t="shared" si="5"/>
        <v>#DIV/0!</v>
      </c>
    </row>
    <row r="103" spans="1:26" x14ac:dyDescent="0.25">
      <c r="A103" s="2"/>
      <c r="B103" s="2"/>
      <c r="C103" s="2"/>
      <c r="D103" s="2"/>
      <c r="E103" s="5"/>
      <c r="F103" s="2"/>
      <c r="G103" s="2"/>
      <c r="H103" s="5"/>
      <c r="I103" s="2"/>
      <c r="J103" s="2"/>
      <c r="K103" s="2"/>
      <c r="L103" s="6"/>
      <c r="M103" s="6"/>
      <c r="N103" s="6"/>
      <c r="O103" s="6"/>
      <c r="P103" s="2"/>
      <c r="Q103" s="2"/>
      <c r="R103" s="2"/>
      <c r="S103" s="2"/>
      <c r="T103" s="5"/>
      <c r="U103" s="28" t="e">
        <f t="shared" si="3"/>
        <v>#DIV/0!</v>
      </c>
      <c r="V103" s="29" t="e">
        <f t="shared" si="4"/>
        <v>#DIV/0!</v>
      </c>
      <c r="W103" s="2"/>
      <c r="X103" s="2"/>
      <c r="Y103" s="5"/>
      <c r="Z103" s="27" t="e">
        <f t="shared" si="5"/>
        <v>#DIV/0!</v>
      </c>
    </row>
    <row r="104" spans="1:26" x14ac:dyDescent="0.25">
      <c r="A104" s="2"/>
      <c r="B104" s="2"/>
      <c r="C104" s="2"/>
      <c r="D104" s="2"/>
      <c r="E104" s="5"/>
      <c r="F104" s="2"/>
      <c r="G104" s="2"/>
      <c r="H104" s="5"/>
      <c r="I104" s="2"/>
      <c r="J104" s="2"/>
      <c r="K104" s="2"/>
      <c r="L104" s="6"/>
      <c r="M104" s="6"/>
      <c r="N104" s="6"/>
      <c r="O104" s="6"/>
      <c r="P104" s="2"/>
      <c r="Q104" s="2"/>
      <c r="R104" s="2"/>
      <c r="S104" s="2"/>
      <c r="T104" s="5"/>
      <c r="U104" s="28" t="e">
        <f t="shared" si="3"/>
        <v>#DIV/0!</v>
      </c>
      <c r="V104" s="29" t="e">
        <f t="shared" si="4"/>
        <v>#DIV/0!</v>
      </c>
      <c r="W104" s="2"/>
      <c r="X104" s="2"/>
      <c r="Y104" s="5"/>
      <c r="Z104" s="27" t="e">
        <f t="shared" si="5"/>
        <v>#DIV/0!</v>
      </c>
    </row>
    <row r="105" spans="1:26" x14ac:dyDescent="0.25">
      <c r="A105" s="2"/>
      <c r="B105" s="2"/>
      <c r="C105" s="2"/>
      <c r="D105" s="2"/>
      <c r="E105" s="5"/>
      <c r="F105" s="2"/>
      <c r="G105" s="2"/>
      <c r="H105" s="5"/>
      <c r="I105" s="2"/>
      <c r="J105" s="2"/>
      <c r="K105" s="2"/>
      <c r="L105" s="6"/>
      <c r="M105" s="6"/>
      <c r="N105" s="6"/>
      <c r="O105" s="6"/>
      <c r="P105" s="2"/>
      <c r="Q105" s="2"/>
      <c r="R105" s="2"/>
      <c r="S105" s="2"/>
      <c r="T105" s="5"/>
      <c r="U105" s="28" t="e">
        <f t="shared" si="3"/>
        <v>#DIV/0!</v>
      </c>
      <c r="V105" s="29" t="e">
        <f t="shared" si="4"/>
        <v>#DIV/0!</v>
      </c>
      <c r="W105" s="2"/>
      <c r="X105" s="2"/>
      <c r="Y105" s="5"/>
      <c r="Z105" s="27" t="e">
        <f t="shared" si="5"/>
        <v>#DIV/0!</v>
      </c>
    </row>
    <row r="106" spans="1:26" x14ac:dyDescent="0.25">
      <c r="A106" s="2"/>
      <c r="B106" s="2"/>
      <c r="C106" s="2"/>
      <c r="D106" s="2"/>
      <c r="E106" s="5"/>
      <c r="F106" s="2"/>
      <c r="G106" s="2"/>
      <c r="H106" s="5"/>
      <c r="I106" s="2"/>
      <c r="J106" s="2"/>
      <c r="K106" s="2"/>
      <c r="L106" s="6"/>
      <c r="M106" s="6"/>
      <c r="N106" s="6"/>
      <c r="O106" s="6"/>
      <c r="P106" s="2"/>
      <c r="Q106" s="2"/>
      <c r="R106" s="2"/>
      <c r="S106" s="2"/>
      <c r="T106" s="5"/>
      <c r="U106" s="28" t="e">
        <f t="shared" si="3"/>
        <v>#DIV/0!</v>
      </c>
      <c r="V106" s="29" t="e">
        <f t="shared" si="4"/>
        <v>#DIV/0!</v>
      </c>
      <c r="W106" s="2"/>
      <c r="X106" s="2"/>
      <c r="Y106" s="5"/>
      <c r="Z106" s="27" t="e">
        <f t="shared" si="5"/>
        <v>#DIV/0!</v>
      </c>
    </row>
    <row r="107" spans="1:26" x14ac:dyDescent="0.25">
      <c r="A107" s="2"/>
      <c r="B107" s="2"/>
      <c r="C107" s="2"/>
      <c r="D107" s="2"/>
      <c r="E107" s="5"/>
      <c r="F107" s="2"/>
      <c r="G107" s="2"/>
      <c r="H107" s="5"/>
      <c r="I107" s="2"/>
      <c r="J107" s="2"/>
      <c r="K107" s="2"/>
      <c r="L107" s="6"/>
      <c r="M107" s="6"/>
      <c r="N107" s="6"/>
      <c r="O107" s="6"/>
      <c r="P107" s="2"/>
      <c r="Q107" s="2"/>
      <c r="R107" s="2"/>
      <c r="S107" s="2"/>
      <c r="T107" s="5"/>
      <c r="U107" s="28" t="e">
        <f t="shared" si="3"/>
        <v>#DIV/0!</v>
      </c>
      <c r="V107" s="29" t="e">
        <f t="shared" si="4"/>
        <v>#DIV/0!</v>
      </c>
      <c r="W107" s="2"/>
      <c r="X107" s="2"/>
      <c r="Y107" s="5"/>
      <c r="Z107" s="27" t="e">
        <f t="shared" si="5"/>
        <v>#DIV/0!</v>
      </c>
    </row>
    <row r="108" spans="1:26" x14ac:dyDescent="0.25">
      <c r="A108" s="2"/>
      <c r="B108" s="2"/>
      <c r="C108" s="2"/>
      <c r="D108" s="2"/>
      <c r="E108" s="5"/>
      <c r="F108" s="2"/>
      <c r="G108" s="2"/>
      <c r="H108" s="5"/>
      <c r="I108" s="2"/>
      <c r="J108" s="2"/>
      <c r="K108" s="2"/>
      <c r="L108" s="6"/>
      <c r="M108" s="6"/>
      <c r="N108" s="6"/>
      <c r="O108" s="6"/>
      <c r="P108" s="2"/>
      <c r="Q108" s="2"/>
      <c r="R108" s="2"/>
      <c r="S108" s="2"/>
      <c r="T108" s="5"/>
      <c r="U108" s="28" t="e">
        <f t="shared" si="3"/>
        <v>#DIV/0!</v>
      </c>
      <c r="V108" s="29" t="e">
        <f t="shared" si="4"/>
        <v>#DIV/0!</v>
      </c>
      <c r="W108" s="2"/>
      <c r="X108" s="2"/>
      <c r="Y108" s="5"/>
      <c r="Z108" s="27" t="e">
        <f t="shared" si="5"/>
        <v>#DIV/0!</v>
      </c>
    </row>
    <row r="109" spans="1:26" x14ac:dyDescent="0.25">
      <c r="A109" s="2"/>
      <c r="B109" s="2"/>
      <c r="C109" s="2"/>
      <c r="D109" s="2"/>
      <c r="E109" s="5"/>
      <c r="F109" s="2"/>
      <c r="G109" s="2"/>
      <c r="H109" s="5"/>
      <c r="I109" s="2"/>
      <c r="J109" s="2"/>
      <c r="K109" s="2"/>
      <c r="L109" s="6"/>
      <c r="M109" s="6"/>
      <c r="N109" s="6"/>
      <c r="O109" s="6"/>
      <c r="P109" s="2"/>
      <c r="Q109" s="2"/>
      <c r="R109" s="2"/>
      <c r="S109" s="2"/>
      <c r="T109" s="5"/>
      <c r="U109" s="28" t="e">
        <f t="shared" si="3"/>
        <v>#DIV/0!</v>
      </c>
      <c r="V109" s="29" t="e">
        <f t="shared" si="4"/>
        <v>#DIV/0!</v>
      </c>
      <c r="W109" s="2"/>
      <c r="X109" s="2"/>
      <c r="Y109" s="5"/>
      <c r="Z109" s="27" t="e">
        <f t="shared" si="5"/>
        <v>#DIV/0!</v>
      </c>
    </row>
    <row r="110" spans="1:26" x14ac:dyDescent="0.25">
      <c r="A110" s="2"/>
      <c r="B110" s="2"/>
      <c r="C110" s="2"/>
      <c r="D110" s="2"/>
      <c r="E110" s="5">
        <v>100</v>
      </c>
      <c r="F110" s="2"/>
      <c r="G110" s="2"/>
      <c r="H110" s="5"/>
      <c r="I110" s="2"/>
      <c r="J110" s="2"/>
      <c r="K110" s="2"/>
      <c r="L110" s="6"/>
      <c r="M110" s="6"/>
      <c r="N110" s="6"/>
      <c r="O110" s="6"/>
      <c r="P110" s="2"/>
      <c r="Q110" s="2"/>
      <c r="R110" s="2"/>
      <c r="S110" s="2"/>
      <c r="T110" s="5"/>
      <c r="U110" s="28" t="e">
        <f t="shared" si="3"/>
        <v>#DIV/0!</v>
      </c>
      <c r="V110" s="29" t="e">
        <f t="shared" si="4"/>
        <v>#DIV/0!</v>
      </c>
      <c r="W110" s="2"/>
      <c r="X110" s="2"/>
      <c r="Y110" s="5"/>
      <c r="Z110" s="27">
        <f t="shared" si="5"/>
        <v>0</v>
      </c>
    </row>
  </sheetData>
  <customSheetViews>
    <customSheetView guid="{CDFEA718-320B-4BCA-98A9-85B1C49C7A24}" scale="80" state="hidden" topLeftCell="F10">
      <selection activeCell="X16" sqref="X16"/>
      <pageMargins left="0.7" right="0.7" top="0.75" bottom="0.75" header="0.3" footer="0.3"/>
    </customSheetView>
    <customSheetView guid="{C1D89B47-BF31-42E1-B6C2-93053F8BFD52}" scale="80" topLeftCell="F10">
      <selection activeCell="H15" sqref="H15"/>
      <pageMargins left="0.7" right="0.7" top="0.75" bottom="0.75" header="0.3" footer="0.3"/>
    </customSheetView>
    <customSheetView guid="{9E767F6B-ACA3-4963-B8C9-9E66A27C709F}" scale="80" topLeftCell="F10">
      <selection activeCell="H15" sqref="H15"/>
      <pageMargins left="0.7" right="0.7" top="0.75" bottom="0.75" header="0.3" footer="0.3"/>
    </customSheetView>
    <customSheetView guid="{199D36BB-00D4-4CB2-BE66-6DDF70ABBF65}" scale="80" topLeftCell="F10">
      <selection activeCell="H15" sqref="H15"/>
      <pageMargins left="0.7" right="0.7" top="0.75" bottom="0.75" header="0.3" footer="0.3"/>
    </customSheetView>
    <customSheetView guid="{0357BB15-9060-4F6D-8E0A-B7D6024D071E}" scale="80" topLeftCell="F10">
      <selection activeCell="H15" sqref="H15"/>
      <pageMargins left="0.7" right="0.7" top="0.75" bottom="0.75" header="0.3" footer="0.3"/>
    </customSheetView>
    <customSheetView guid="{892D7E59-C37A-40B9-A408-69B9734385D2}" scale="80" topLeftCell="F10">
      <selection activeCell="H15" sqref="H15"/>
      <pageMargins left="0.7" right="0.7" top="0.75" bottom="0.75" header="0.3" footer="0.3"/>
    </customSheetView>
    <customSheetView guid="{7231E313-5A0A-49C0-90A3-F330CE30CBF9}" scale="80" topLeftCell="T10">
      <selection activeCell="Z15" sqref="Z15"/>
      <pageMargins left="0.7" right="0.7" top="0.75" bottom="0.75" header="0.3" footer="0.3"/>
    </customSheetView>
    <customSheetView guid="{B90D16F3-89EA-4C13-9B15-FD6F8979EB37}" scale="80" topLeftCell="I10">
      <selection activeCell="U14" sqref="U14"/>
      <pageMargins left="0.7" right="0.7" top="0.75" bottom="0.75" header="0.3" footer="0.3"/>
    </customSheetView>
    <customSheetView guid="{58902B77-CD50-4C3E-A2D6-2F59C456F76E}" scale="80" topLeftCell="I10">
      <selection activeCell="U14" sqref="U14"/>
      <pageMargins left="0.7" right="0.7" top="0.75" bottom="0.75" header="0.3" footer="0.3"/>
    </customSheetView>
    <customSheetView guid="{FB89B823-2199-4605-B1BC-02D0FA2C4025}" scale="80" topLeftCell="I10">
      <selection activeCell="U14" sqref="U14"/>
      <pageMargins left="0.7" right="0.7" top="0.75" bottom="0.75" header="0.3" footer="0.3"/>
    </customSheetView>
    <customSheetView guid="{899536C3-5626-436A-877C-A6026E57B12F}" scale="80" topLeftCell="I10">
      <selection activeCell="L15" sqref="L15:O15"/>
      <pageMargins left="0.7" right="0.7" top="0.75" bottom="0.75" header="0.3" footer="0.3"/>
    </customSheetView>
    <customSheetView guid="{9903DA2D-35A3-4A0C-A289-A57EF9AB1ADB}" scale="80" topLeftCell="I10">
      <selection activeCell="U14" sqref="U14"/>
      <pageMargins left="0.7" right="0.7" top="0.75" bottom="0.75" header="0.3" footer="0.3"/>
    </customSheetView>
    <customSheetView guid="{14387FFF-903D-46D4-8131-95BFC6C28ED6}" scale="80" topLeftCell="F10">
      <selection activeCell="H15" sqref="H15"/>
      <pageMargins left="0.7" right="0.7" top="0.75" bottom="0.75" header="0.3" footer="0.3"/>
    </customSheetView>
    <customSheetView guid="{7C958206-CE64-43DA-8302-AAAD58970FB0}" scale="80" topLeftCell="F10">
      <selection activeCell="H15" sqref="H15"/>
      <pageMargins left="0.7" right="0.7" top="0.75" bottom="0.75" header="0.3" footer="0.3"/>
    </customSheetView>
    <customSheetView guid="{F3EE6594-71FE-4A9A-B9B2-B314234C315E}" scale="80" topLeftCell="F10">
      <selection activeCell="H15" sqref="H15"/>
      <pageMargins left="0.7" right="0.7" top="0.75" bottom="0.75" header="0.3" footer="0.3"/>
    </customSheetView>
    <customSheetView guid="{B9D2293D-4D8A-4EBA-8773-96864755BD45}" scale="80" topLeftCell="F10">
      <selection activeCell="H15" sqref="H15"/>
      <pageMargins left="0.7" right="0.7" top="0.75" bottom="0.75" header="0.3" footer="0.3"/>
    </customSheetView>
    <customSheetView guid="{94CAB179-16A0-44A3-BF2D-6B08C67FE230}" scale="80" topLeftCell="F10">
      <selection activeCell="H15" sqref="H15"/>
      <pageMargins left="0.7" right="0.7" top="0.75" bottom="0.75" header="0.3" footer="0.3"/>
    </customSheetView>
  </customSheetViews>
  <mergeCells count="26">
    <mergeCell ref="Y11:Z13"/>
    <mergeCell ref="A1:R1"/>
    <mergeCell ref="A2:R2"/>
    <mergeCell ref="A3:R3"/>
    <mergeCell ref="A5:R5"/>
    <mergeCell ref="A7:R7"/>
    <mergeCell ref="Q11:Q14"/>
    <mergeCell ref="R11:R14"/>
    <mergeCell ref="S11:S14"/>
    <mergeCell ref="L12:O13"/>
    <mergeCell ref="G11:G14"/>
    <mergeCell ref="H11:H14"/>
    <mergeCell ref="K11:K14"/>
    <mergeCell ref="L11:O11"/>
    <mergeCell ref="P11:P14"/>
    <mergeCell ref="A11:A14"/>
    <mergeCell ref="A8:R8"/>
    <mergeCell ref="A9:R9"/>
    <mergeCell ref="L15:O15"/>
    <mergeCell ref="I11:J13"/>
    <mergeCell ref="T11:X13"/>
    <mergeCell ref="B11:B14"/>
    <mergeCell ref="C11:C14"/>
    <mergeCell ref="D11:D14"/>
    <mergeCell ref="E11:E14"/>
    <mergeCell ref="F11:F14"/>
  </mergeCells>
  <conditionalFormatting sqref="Z110">
    <cfRule type="cellIs" dxfId="143" priority="9" operator="between">
      <formula>0.5001</formula>
      <formula>0.9999</formula>
    </cfRule>
    <cfRule type="cellIs" dxfId="142" priority="10" operator="equal">
      <formula>1</formula>
    </cfRule>
    <cfRule type="cellIs" dxfId="141" priority="11" operator="between">
      <formula>0</formula>
      <formula>0.5</formula>
    </cfRule>
  </conditionalFormatting>
  <conditionalFormatting sqref="Z16:Z109">
    <cfRule type="cellIs" dxfId="140" priority="6" operator="between">
      <formula>0.5001</formula>
      <formula>0.9999</formula>
    </cfRule>
    <cfRule type="cellIs" dxfId="139" priority="7" operator="equal">
      <formula>1</formula>
    </cfRule>
    <cfRule type="cellIs" dxfId="138" priority="8" operator="between">
      <formula>0</formula>
      <formula>0.5</formula>
    </cfRule>
  </conditionalFormatting>
  <conditionalFormatting sqref="V16:V110">
    <cfRule type="containsText" dxfId="137" priority="4" operator="containsText" text="Alerta de Ejecución">
      <formula>NOT(ISERROR(SEARCH("Alerta de Ejecución",V16)))</formula>
    </cfRule>
    <cfRule type="containsText" dxfId="136" priority="5" operator="containsText" text="En Tiempo">
      <formula>NOT(ISERROR(SEARCH("En Tiempo",V16)))</formula>
    </cfRule>
  </conditionalFormatting>
  <conditionalFormatting sqref="U16:U110">
    <cfRule type="cellIs" dxfId="135" priority="1" operator="between">
      <formula>0.5001</formula>
      <formula>0.9999</formula>
    </cfRule>
    <cfRule type="cellIs" dxfId="134" priority="2" operator="equal">
      <formula>1</formula>
    </cfRule>
    <cfRule type="cellIs" dxfId="133" priority="3" operator="between">
      <formula>0</formula>
      <formula>0.5</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sqref="A1:R1"/>
    </sheetView>
  </sheetViews>
  <sheetFormatPr baseColWidth="10" defaultRowHeight="15" x14ac:dyDescent="0.25"/>
  <sheetData/>
  <customSheetViews>
    <customSheetView guid="{CDFEA718-320B-4BCA-98A9-85B1C49C7A24}" scale="130" state="hidden">
      <selection sqref="A1:R1"/>
      <pageMargins left="0.7" right="0.7" top="0.75" bottom="0.75" header="0.3" footer="0.3"/>
    </customSheetView>
    <customSheetView guid="{C1D89B47-BF31-42E1-B6C2-93053F8BFD52}">
      <pageMargins left="0.7" right="0.7" top="0.75" bottom="0.75" header="0.3" footer="0.3"/>
    </customSheetView>
    <customSheetView guid="{9E767F6B-ACA3-4963-B8C9-9E66A27C709F}">
      <pageMargins left="0.7" right="0.7" top="0.75" bottom="0.75" header="0.3" footer="0.3"/>
    </customSheetView>
    <customSheetView guid="{199D36BB-00D4-4CB2-BE66-6DDF70ABBF65}">
      <pageMargins left="0.7" right="0.7" top="0.75" bottom="0.75" header="0.3" footer="0.3"/>
    </customSheetView>
    <customSheetView guid="{0357BB15-9060-4F6D-8E0A-B7D6024D071E}">
      <pageMargins left="0.7" right="0.7" top="0.75" bottom="0.75" header="0.3" footer="0.3"/>
    </customSheetView>
    <customSheetView guid="{892D7E59-C37A-40B9-A408-69B9734385D2}">
      <pageMargins left="0.7" right="0.7" top="0.75" bottom="0.75" header="0.3" footer="0.3"/>
    </customSheetView>
    <customSheetView guid="{7231E313-5A0A-49C0-90A3-F330CE30CBF9}">
      <pageMargins left="0.7" right="0.7" top="0.75" bottom="0.75" header="0.3" footer="0.3"/>
    </customSheetView>
    <customSheetView guid="{B90D16F3-89EA-4C13-9B15-FD6F8979EB37}">
      <pageMargins left="0.7" right="0.7" top="0.75" bottom="0.75" header="0.3" footer="0.3"/>
    </customSheetView>
    <customSheetView guid="{58902B77-CD50-4C3E-A2D6-2F59C456F76E}">
      <pageMargins left="0.7" right="0.7" top="0.75" bottom="0.75" header="0.3" footer="0.3"/>
    </customSheetView>
    <customSheetView guid="{FB89B823-2199-4605-B1BC-02D0FA2C4025}">
      <pageMargins left="0.7" right="0.7" top="0.75" bottom="0.75" header="0.3" footer="0.3"/>
    </customSheetView>
    <customSheetView guid="{899536C3-5626-436A-877C-A6026E57B12F}">
      <pageMargins left="0.7" right="0.7" top="0.75" bottom="0.75" header="0.3" footer="0.3"/>
    </customSheetView>
    <customSheetView guid="{9903DA2D-35A3-4A0C-A289-A57EF9AB1ADB}">
      <pageMargins left="0.7" right="0.7" top="0.75" bottom="0.75" header="0.3" footer="0.3"/>
    </customSheetView>
    <customSheetView guid="{14387FFF-903D-46D4-8131-95BFC6C28ED6}">
      <pageMargins left="0.7" right="0.7" top="0.75" bottom="0.75" header="0.3" footer="0.3"/>
    </customSheetView>
    <customSheetView guid="{7C958206-CE64-43DA-8302-AAAD58970FB0}">
      <pageMargins left="0.7" right="0.7" top="0.75" bottom="0.75" header="0.3" footer="0.3"/>
    </customSheetView>
    <customSheetView guid="{F3EE6594-71FE-4A9A-B9B2-B314234C315E}">
      <pageMargins left="0.7" right="0.7" top="0.75" bottom="0.75" header="0.3" footer="0.3"/>
    </customSheetView>
    <customSheetView guid="{B9D2293D-4D8A-4EBA-8773-96864755BD45}">
      <pageMargins left="0.7" right="0.7" top="0.75" bottom="0.75" header="0.3" footer="0.3"/>
    </customSheetView>
    <customSheetView guid="{94CAB179-16A0-44A3-BF2D-6B08C67FE23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CX38"/>
  <sheetViews>
    <sheetView topLeftCell="T27" zoomScale="80" zoomScaleNormal="80" workbookViewId="0">
      <selection activeCell="X16" sqref="X16"/>
    </sheetView>
  </sheetViews>
  <sheetFormatPr baseColWidth="10" defaultColWidth="11.42578125" defaultRowHeight="15" x14ac:dyDescent="0.25"/>
  <cols>
    <col min="1" max="1" width="50" style="1" customWidth="1"/>
    <col min="2" max="2" width="45.7109375" style="1" customWidth="1"/>
    <col min="3" max="3" width="32" style="1" customWidth="1"/>
    <col min="4" max="4" width="58.28515625" style="1" customWidth="1"/>
    <col min="5" max="5" width="26.42578125" style="1" customWidth="1"/>
    <col min="6" max="6" width="31.28515625" style="1" customWidth="1"/>
    <col min="7" max="7" width="74.28515625" style="1" customWidth="1"/>
    <col min="8" max="8" width="24.140625" style="1" customWidth="1"/>
    <col min="9" max="10" width="11.42578125" style="1"/>
    <col min="11" max="11" width="19.28515625" style="1" customWidth="1"/>
    <col min="12" max="13" width="11.42578125" style="1"/>
    <col min="14" max="14" width="13.85546875" style="1" customWidth="1"/>
    <col min="15" max="15" width="15.5703125" style="1" customWidth="1"/>
    <col min="16" max="16" width="21.5703125" style="1" customWidth="1"/>
    <col min="17" max="17" width="24.85546875" style="1" customWidth="1"/>
    <col min="18" max="18" width="28" style="1" customWidth="1"/>
    <col min="19" max="19" width="30.7109375" style="1" customWidth="1"/>
    <col min="20" max="20" width="23.7109375" style="1" customWidth="1"/>
    <col min="21" max="21" width="52.28515625" style="116" customWidth="1"/>
    <col min="22" max="22" width="46.140625" style="1" customWidth="1"/>
    <col min="23" max="23" width="45.28515625" style="1" customWidth="1"/>
    <col min="24" max="24" width="38.7109375" style="1" customWidth="1"/>
    <col min="25" max="25" width="25.7109375" style="1" customWidth="1"/>
    <col min="26" max="26" width="23.5703125" style="1" customWidth="1"/>
    <col min="27" max="16384" width="11.42578125" style="1"/>
  </cols>
  <sheetData>
    <row r="1" spans="1:102" ht="16.5" thickBot="1" x14ac:dyDescent="0.3">
      <c r="A1" s="522" t="s">
        <v>52</v>
      </c>
      <c r="B1" s="523"/>
      <c r="C1" s="523"/>
      <c r="D1" s="523"/>
      <c r="E1" s="523"/>
      <c r="F1" s="523"/>
      <c r="G1" s="523"/>
      <c r="H1" s="523"/>
      <c r="I1" s="523"/>
      <c r="J1" s="523"/>
      <c r="K1" s="523"/>
      <c r="L1" s="523"/>
      <c r="M1" s="523"/>
      <c r="N1" s="523"/>
      <c r="O1" s="523"/>
      <c r="P1" s="523"/>
      <c r="Q1" s="523"/>
      <c r="R1" s="524"/>
    </row>
    <row r="2" spans="1:102" ht="16.5" thickBot="1" x14ac:dyDescent="0.3">
      <c r="A2" s="522" t="s">
        <v>53</v>
      </c>
      <c r="B2" s="523"/>
      <c r="C2" s="523"/>
      <c r="D2" s="523"/>
      <c r="E2" s="523"/>
      <c r="F2" s="523"/>
      <c r="G2" s="523"/>
      <c r="H2" s="523"/>
      <c r="I2" s="523"/>
      <c r="J2" s="523"/>
      <c r="K2" s="523"/>
      <c r="L2" s="523"/>
      <c r="M2" s="523"/>
      <c r="N2" s="523"/>
      <c r="O2" s="523"/>
      <c r="P2" s="523"/>
      <c r="Q2" s="523"/>
      <c r="R2" s="524"/>
    </row>
    <row r="3" spans="1:102" ht="16.5" thickBot="1" x14ac:dyDescent="0.3">
      <c r="A3" s="522" t="s">
        <v>54</v>
      </c>
      <c r="B3" s="523"/>
      <c r="C3" s="523"/>
      <c r="D3" s="523"/>
      <c r="E3" s="523"/>
      <c r="F3" s="523"/>
      <c r="G3" s="523"/>
      <c r="H3" s="523"/>
      <c r="I3" s="523"/>
      <c r="J3" s="523"/>
      <c r="K3" s="523"/>
      <c r="L3" s="523"/>
      <c r="M3" s="523"/>
      <c r="N3" s="523"/>
      <c r="O3" s="523"/>
      <c r="P3" s="523"/>
      <c r="Q3" s="523"/>
      <c r="R3" s="524"/>
    </row>
    <row r="4" spans="1:102" ht="15.75" x14ac:dyDescent="0.25">
      <c r="A4" s="106"/>
      <c r="B4" s="107"/>
      <c r="C4" s="107"/>
      <c r="D4" s="107"/>
      <c r="E4" s="107"/>
      <c r="F4" s="107"/>
      <c r="G4" s="107"/>
      <c r="H4" s="107"/>
      <c r="I4" s="107"/>
      <c r="J4" s="107"/>
      <c r="K4" s="107"/>
      <c r="L4" s="107"/>
      <c r="M4" s="107"/>
      <c r="N4" s="107"/>
      <c r="O4" s="108"/>
      <c r="P4" s="108"/>
      <c r="Q4" s="107"/>
      <c r="R4" s="109"/>
    </row>
    <row r="5" spans="1:102" ht="15" customHeight="1" x14ac:dyDescent="0.25">
      <c r="A5" s="525" t="s">
        <v>55</v>
      </c>
      <c r="B5" s="526"/>
      <c r="C5" s="526"/>
      <c r="D5" s="526"/>
      <c r="E5" s="526"/>
      <c r="F5" s="526"/>
      <c r="G5" s="526"/>
      <c r="H5" s="526"/>
      <c r="I5" s="526"/>
      <c r="J5" s="526"/>
      <c r="K5" s="526"/>
      <c r="L5" s="526"/>
      <c r="M5" s="526"/>
      <c r="N5" s="526"/>
      <c r="O5" s="526"/>
      <c r="P5" s="526"/>
      <c r="Q5" s="526"/>
      <c r="R5" s="527"/>
      <c r="S5" s="116"/>
      <c r="T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row>
    <row r="6" spans="1:102" ht="15.75" thickBot="1" x14ac:dyDescent="0.3">
      <c r="A6" s="110"/>
      <c r="B6" s="111"/>
      <c r="C6" s="111"/>
      <c r="D6" s="111"/>
      <c r="E6" s="111"/>
      <c r="F6" s="111"/>
      <c r="G6" s="111"/>
      <c r="H6" s="111"/>
      <c r="I6" s="111"/>
      <c r="J6" s="111"/>
      <c r="K6" s="111"/>
      <c r="L6" s="111"/>
      <c r="M6" s="111"/>
      <c r="N6" s="111"/>
      <c r="O6" s="112"/>
      <c r="P6" s="112"/>
      <c r="Q6" s="111"/>
      <c r="R6" s="113"/>
      <c r="S6" s="116"/>
      <c r="T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row>
    <row r="7" spans="1:102" s="116" customFormat="1" ht="29.25" customHeight="1" thickBot="1" x14ac:dyDescent="0.3">
      <c r="A7" s="528" t="s">
        <v>59</v>
      </c>
      <c r="B7" s="529"/>
      <c r="C7" s="529"/>
      <c r="D7" s="529"/>
      <c r="E7" s="529"/>
      <c r="F7" s="529"/>
      <c r="G7" s="529"/>
      <c r="H7" s="529"/>
      <c r="I7" s="529"/>
      <c r="J7" s="529"/>
      <c r="K7" s="529"/>
      <c r="L7" s="529"/>
      <c r="M7" s="529"/>
      <c r="N7" s="529"/>
      <c r="O7" s="529"/>
      <c r="P7" s="529"/>
      <c r="Q7" s="529"/>
      <c r="R7" s="530"/>
    </row>
    <row r="8" spans="1:102" ht="15.75" customHeight="1" thickBot="1" x14ac:dyDescent="0.3">
      <c r="A8" s="531" t="s">
        <v>60</v>
      </c>
      <c r="B8" s="532"/>
      <c r="C8" s="532"/>
      <c r="D8" s="532"/>
      <c r="E8" s="532"/>
      <c r="F8" s="532"/>
      <c r="G8" s="532"/>
      <c r="H8" s="532"/>
      <c r="I8" s="532"/>
      <c r="J8" s="532"/>
      <c r="K8" s="532"/>
      <c r="L8" s="532"/>
      <c r="M8" s="532"/>
      <c r="N8" s="532"/>
      <c r="O8" s="532"/>
      <c r="P8" s="532"/>
      <c r="Q8" s="532"/>
      <c r="R8" s="533"/>
    </row>
    <row r="9" spans="1:102" ht="15.75" customHeight="1" thickBot="1" x14ac:dyDescent="0.3">
      <c r="A9" s="531" t="s">
        <v>111</v>
      </c>
      <c r="B9" s="532"/>
      <c r="C9" s="532"/>
      <c r="D9" s="532"/>
      <c r="E9" s="532"/>
      <c r="F9" s="532"/>
      <c r="G9" s="532"/>
      <c r="H9" s="532"/>
      <c r="I9" s="532"/>
      <c r="J9" s="532"/>
      <c r="K9" s="532"/>
      <c r="L9" s="532"/>
      <c r="M9" s="532"/>
      <c r="N9" s="532"/>
      <c r="O9" s="532"/>
      <c r="P9" s="532"/>
      <c r="Q9" s="532"/>
      <c r="R9" s="533"/>
    </row>
    <row r="10" spans="1:102" ht="15.75" thickBot="1" x14ac:dyDescent="0.3"/>
    <row r="11" spans="1:102" ht="15.75" customHeight="1" x14ac:dyDescent="0.25">
      <c r="A11" s="534" t="s">
        <v>0</v>
      </c>
      <c r="B11" s="516" t="s">
        <v>1</v>
      </c>
      <c r="C11" s="537" t="s">
        <v>31</v>
      </c>
      <c r="D11" s="516" t="s">
        <v>2</v>
      </c>
      <c r="E11" s="540" t="s">
        <v>3</v>
      </c>
      <c r="F11" s="516" t="s">
        <v>4</v>
      </c>
      <c r="G11" s="516" t="s">
        <v>5</v>
      </c>
      <c r="H11" s="540" t="s">
        <v>40</v>
      </c>
      <c r="I11" s="543" t="s">
        <v>7</v>
      </c>
      <c r="J11" s="544"/>
      <c r="K11" s="516" t="s">
        <v>8</v>
      </c>
      <c r="L11" s="519" t="s">
        <v>9</v>
      </c>
      <c r="M11" s="520"/>
      <c r="N11" s="520"/>
      <c r="O11" s="521"/>
      <c r="P11" s="516" t="s">
        <v>10</v>
      </c>
      <c r="Q11" s="516" t="s">
        <v>11</v>
      </c>
      <c r="R11" s="516" t="s">
        <v>12</v>
      </c>
      <c r="S11" s="516" t="s">
        <v>13</v>
      </c>
      <c r="T11" s="498" t="s">
        <v>45</v>
      </c>
      <c r="U11" s="499"/>
      <c r="V11" s="499"/>
      <c r="W11" s="499"/>
      <c r="X11" s="500"/>
      <c r="Y11" s="498" t="s">
        <v>49</v>
      </c>
      <c r="Z11" s="507"/>
    </row>
    <row r="12" spans="1:102" ht="15" customHeight="1" x14ac:dyDescent="0.25">
      <c r="A12" s="535"/>
      <c r="B12" s="517"/>
      <c r="C12" s="538"/>
      <c r="D12" s="517"/>
      <c r="E12" s="541"/>
      <c r="F12" s="517"/>
      <c r="G12" s="517"/>
      <c r="H12" s="541"/>
      <c r="I12" s="545"/>
      <c r="J12" s="546"/>
      <c r="K12" s="517"/>
      <c r="L12" s="510" t="s">
        <v>48</v>
      </c>
      <c r="M12" s="511"/>
      <c r="N12" s="511"/>
      <c r="O12" s="512"/>
      <c r="P12" s="517"/>
      <c r="Q12" s="517"/>
      <c r="R12" s="517"/>
      <c r="S12" s="517"/>
      <c r="T12" s="501"/>
      <c r="U12" s="502"/>
      <c r="V12" s="502"/>
      <c r="W12" s="502"/>
      <c r="X12" s="503"/>
      <c r="Y12" s="501"/>
      <c r="Z12" s="508"/>
    </row>
    <row r="13" spans="1:102" ht="15" customHeight="1" x14ac:dyDescent="0.25">
      <c r="A13" s="535"/>
      <c r="B13" s="517"/>
      <c r="C13" s="538"/>
      <c r="D13" s="517"/>
      <c r="E13" s="541"/>
      <c r="F13" s="517"/>
      <c r="G13" s="517"/>
      <c r="H13" s="541"/>
      <c r="I13" s="547"/>
      <c r="J13" s="548"/>
      <c r="K13" s="517"/>
      <c r="L13" s="513"/>
      <c r="M13" s="514"/>
      <c r="N13" s="514"/>
      <c r="O13" s="515"/>
      <c r="P13" s="517"/>
      <c r="Q13" s="517"/>
      <c r="R13" s="517"/>
      <c r="S13" s="517"/>
      <c r="T13" s="504"/>
      <c r="U13" s="505"/>
      <c r="V13" s="505"/>
      <c r="W13" s="505"/>
      <c r="X13" s="506"/>
      <c r="Y13" s="504"/>
      <c r="Z13" s="509"/>
    </row>
    <row r="14" spans="1:102" ht="79.5" customHeight="1" x14ac:dyDescent="0.25">
      <c r="A14" s="536"/>
      <c r="B14" s="518"/>
      <c r="C14" s="539"/>
      <c r="D14" s="518"/>
      <c r="E14" s="542"/>
      <c r="F14" s="518"/>
      <c r="G14" s="518"/>
      <c r="H14" s="542"/>
      <c r="I14" s="283" t="s">
        <v>15</v>
      </c>
      <c r="J14" s="283" t="s">
        <v>16</v>
      </c>
      <c r="K14" s="518"/>
      <c r="L14" s="283" t="s">
        <v>17</v>
      </c>
      <c r="M14" s="283" t="s">
        <v>18</v>
      </c>
      <c r="N14" s="283" t="s">
        <v>19</v>
      </c>
      <c r="O14" s="283" t="s">
        <v>20</v>
      </c>
      <c r="P14" s="518"/>
      <c r="Q14" s="518"/>
      <c r="R14" s="518"/>
      <c r="S14" s="518"/>
      <c r="T14" s="284" t="s">
        <v>107</v>
      </c>
      <c r="U14" s="269" t="s">
        <v>6</v>
      </c>
      <c r="V14" s="284" t="s">
        <v>41</v>
      </c>
      <c r="W14" s="284" t="s">
        <v>50</v>
      </c>
      <c r="X14" s="284" t="s">
        <v>14</v>
      </c>
      <c r="Y14" s="284" t="s">
        <v>43</v>
      </c>
      <c r="Z14" s="114" t="s">
        <v>44</v>
      </c>
    </row>
    <row r="15" spans="1:102" ht="119.25" customHeight="1" x14ac:dyDescent="0.25">
      <c r="A15" s="374" t="s">
        <v>112</v>
      </c>
      <c r="B15" s="375" t="s">
        <v>113</v>
      </c>
      <c r="C15" s="282"/>
      <c r="D15" s="282"/>
      <c r="E15" s="296"/>
      <c r="F15" s="297"/>
      <c r="G15" s="298"/>
      <c r="H15" s="299"/>
      <c r="I15" s="282"/>
      <c r="J15" s="282"/>
      <c r="K15" s="282"/>
      <c r="L15" s="34"/>
      <c r="M15" s="34"/>
      <c r="N15" s="34"/>
      <c r="O15" s="34"/>
      <c r="P15" s="70"/>
      <c r="Q15" s="70"/>
      <c r="R15" s="300"/>
      <c r="S15" s="70"/>
      <c r="T15" s="282">
        <v>0</v>
      </c>
      <c r="U15" s="301">
        <v>0</v>
      </c>
      <c r="V15" s="302" t="str">
        <f>+IF(AND(L15&lt;&gt;"",U15&lt;L15,M15="",N15="",O15=""),"Alerta de Ejecución",IF(AND(L15&lt;&gt;"",M15&lt;&gt;"",U15&lt;M15,N15="",O15=""),"Alerta de Ejecución",IF(AND(L15&lt;&gt;"",M15&lt;&gt;"",N15&lt;&gt;"",U15&lt;N15,O15=""),"Alerta de Ejecución",IF(AND(L15&lt;&gt;"",M15&lt;&gt;"",N15&lt;&gt;"",O15&lt;&gt;"",U15&lt;O15),"Alerta de Ejecución","En Tiempo"))))</f>
        <v>En Tiempo</v>
      </c>
      <c r="W15" s="303"/>
      <c r="X15" s="282"/>
      <c r="Y15" s="304">
        <v>0</v>
      </c>
      <c r="Z15" s="305">
        <v>0</v>
      </c>
    </row>
    <row r="16" spans="1:102" ht="108" customHeight="1" x14ac:dyDescent="0.25">
      <c r="A16" s="374" t="s">
        <v>112</v>
      </c>
      <c r="B16" s="352" t="s">
        <v>114</v>
      </c>
      <c r="C16" s="351"/>
      <c r="D16" s="351"/>
      <c r="E16" s="296"/>
      <c r="F16" s="297"/>
      <c r="G16" s="298"/>
      <c r="H16" s="299"/>
      <c r="I16" s="351"/>
      <c r="J16" s="351"/>
      <c r="K16" s="351"/>
      <c r="L16" s="34"/>
      <c r="M16" s="34"/>
      <c r="N16" s="34"/>
      <c r="O16" s="34"/>
      <c r="P16" s="70"/>
      <c r="Q16" s="70"/>
      <c r="R16" s="300"/>
      <c r="S16" s="70"/>
      <c r="T16" s="351"/>
      <c r="U16" s="359"/>
      <c r="V16" s="302"/>
      <c r="W16" s="303"/>
      <c r="X16" s="351"/>
      <c r="Y16" s="304"/>
      <c r="Z16" s="305"/>
    </row>
    <row r="17" spans="1:26" ht="147" customHeight="1" x14ac:dyDescent="0.25">
      <c r="A17" s="550" t="s">
        <v>115</v>
      </c>
      <c r="B17" s="286" t="s">
        <v>116</v>
      </c>
      <c r="C17" s="306"/>
      <c r="D17" s="307"/>
      <c r="E17" s="308"/>
      <c r="F17" s="62"/>
      <c r="G17" s="309"/>
      <c r="H17" s="306"/>
      <c r="I17" s="206"/>
      <c r="J17" s="206"/>
      <c r="K17" s="2"/>
      <c r="L17" s="34"/>
      <c r="M17" s="34"/>
      <c r="N17" s="34"/>
      <c r="O17" s="34"/>
      <c r="P17" s="70"/>
      <c r="Q17" s="70"/>
      <c r="R17" s="300"/>
      <c r="S17" s="70"/>
      <c r="T17" s="62"/>
      <c r="U17" s="310">
        <v>0</v>
      </c>
      <c r="V17" s="302" t="str">
        <f t="shared" ref="V17" si="0">+IF(AND(L17&lt;&gt;"",U17&lt;L17,M17="",N17="",O17=""),"Alerta de Ejecución",IF(AND(L17&lt;&gt;"",M17&lt;&gt;"",U17&lt;M17,N17="",O17=""),"Alerta de Ejecución",IF(AND(L17&lt;&gt;"",M17&lt;&gt;"",N17&lt;&gt;"",U17&lt;N17,O17=""),"Alerta de Ejecución",IF(AND(L17&lt;&gt;"",M17&lt;&gt;"",N17&lt;&gt;"",O17&lt;&gt;"",U17&lt;O17),"Alerta de Ejecución","En Tiempo"))))</f>
        <v>En Tiempo</v>
      </c>
      <c r="W17" s="300"/>
      <c r="X17" s="62"/>
      <c r="Y17" s="34" t="e">
        <f>#REF!</f>
        <v>#REF!</v>
      </c>
      <c r="Z17" s="311">
        <v>0</v>
      </c>
    </row>
    <row r="18" spans="1:26" ht="66" customHeight="1" x14ac:dyDescent="0.25">
      <c r="A18" s="551"/>
      <c r="B18" s="556" t="s">
        <v>117</v>
      </c>
      <c r="C18" s="554"/>
      <c r="D18" s="288"/>
      <c r="E18" s="90"/>
      <c r="F18" s="288"/>
      <c r="G18" s="3"/>
      <c r="H18" s="62"/>
      <c r="I18" s="62"/>
      <c r="J18" s="62"/>
      <c r="K18" s="260"/>
      <c r="L18" s="34"/>
      <c r="M18" s="34"/>
      <c r="N18" s="34"/>
      <c r="O18" s="34"/>
      <c r="P18" s="72"/>
      <c r="Q18" s="72"/>
      <c r="R18" s="73"/>
      <c r="S18" s="73"/>
      <c r="T18" s="62"/>
      <c r="U18" s="246" t="e">
        <f t="shared" ref="U18:U30" si="1">+(T18/H18)</f>
        <v>#DIV/0!</v>
      </c>
      <c r="V18" s="71" t="e">
        <f>+IF(AND(L18&lt;&gt;"",U18&lt;L18,M18="",N18="",O18=""),"Alerta de Ejecución",IF(AND(L18&lt;&gt;"",M18&lt;&gt;"",U18&lt;M18,N18="",O18=""),"Alerta de Ejecución",IF(AND(L18&lt;&gt;"",M18&lt;&gt;"",N18&lt;&gt;"",U18&lt;N18,O18=""),"Alerta de Ejecución",IF(AND(L18&lt;&gt;"",M18&lt;&gt;"",N18&lt;&gt;"",O18&lt;&gt;"",U18&lt;O18),"Alerta de Ejecución","En Tiempo"))))</f>
        <v>#DIV/0!</v>
      </c>
      <c r="W18" s="73"/>
      <c r="X18" s="73"/>
      <c r="Y18" s="62"/>
      <c r="Z18" s="74" t="e">
        <f t="shared" ref="Z18:Z30" si="2">+(Y18/E18)</f>
        <v>#DIV/0!</v>
      </c>
    </row>
    <row r="19" spans="1:26" ht="99.75" customHeight="1" x14ac:dyDescent="0.25">
      <c r="A19" s="551"/>
      <c r="B19" s="557"/>
      <c r="C19" s="555"/>
      <c r="D19" s="288"/>
      <c r="E19" s="91"/>
      <c r="F19" s="288"/>
      <c r="G19" s="3"/>
      <c r="H19" s="62"/>
      <c r="I19" s="62"/>
      <c r="J19" s="62"/>
      <c r="K19" s="260"/>
      <c r="L19" s="34"/>
      <c r="M19" s="34"/>
      <c r="N19" s="34"/>
      <c r="O19" s="34"/>
      <c r="P19" s="72"/>
      <c r="Q19" s="72"/>
      <c r="R19" s="73"/>
      <c r="S19" s="73"/>
      <c r="T19" s="62"/>
      <c r="U19" s="246" t="e">
        <f t="shared" si="1"/>
        <v>#DIV/0!</v>
      </c>
      <c r="V19" s="71" t="e">
        <f>+IF(AND(L19&lt;&gt;"",U19&lt;L19,M19="",N19="",O19=""),"Alerta de Ejecución",IF(AND(L19&lt;&gt;"",M19&lt;&gt;"",U19&lt;M19,N19="",O19=""),"Alerta de Ejecución",IF(AND(L19&lt;&gt;"",M19&lt;&gt;"",N19&lt;&gt;"",U19&lt;N19,O19=""),"Alerta de Ejecución",IF(AND(L19&lt;&gt;"",M19&lt;&gt;"",N19&lt;&gt;"",O19&lt;&gt;"",U19&lt;O19),"Alerta de Ejecución","En Tiempo"))))</f>
        <v>#DIV/0!</v>
      </c>
      <c r="W19" s="73"/>
      <c r="X19" s="73"/>
      <c r="Y19" s="62"/>
      <c r="Z19" s="74" t="e">
        <f t="shared" si="2"/>
        <v>#DIV/0!</v>
      </c>
    </row>
    <row r="20" spans="1:26" ht="99.75" customHeight="1" x14ac:dyDescent="0.25">
      <c r="A20" s="551"/>
      <c r="B20" s="287" t="s">
        <v>118</v>
      </c>
      <c r="C20" s="313"/>
      <c r="D20" s="314"/>
      <c r="E20" s="315"/>
      <c r="F20" s="312"/>
      <c r="G20" s="312"/>
      <c r="H20" s="316"/>
      <c r="I20" s="317"/>
      <c r="J20" s="333"/>
      <c r="K20" s="318"/>
      <c r="L20" s="319"/>
      <c r="M20" s="319"/>
      <c r="N20" s="319"/>
      <c r="O20" s="319"/>
      <c r="P20" s="320"/>
      <c r="Q20" s="320"/>
      <c r="R20" s="313"/>
      <c r="S20" s="320"/>
      <c r="T20" s="320">
        <v>0</v>
      </c>
      <c r="U20" s="321">
        <v>0</v>
      </c>
      <c r="V20" s="322" t="str">
        <f t="shared" ref="V20" si="3">+IF(AND(L20&lt;&gt;"",U20&lt;L20,M20="",N20="",O20=""),"Alerta de Ejecución",IF(AND(L20&lt;&gt;"",M20&lt;&gt;"",U20&lt;M20,N20="",O20=""),"Alerta de Ejecución",IF(AND(L20&lt;&gt;"",M20&lt;&gt;"",N20&lt;&gt;"",U20&lt;N20,O20=""),"Alerta de Ejecución",IF(AND(L20&lt;&gt;"",M20&lt;&gt;"",N20&lt;&gt;"",O20&lt;&gt;"",U20&lt;O20),"Alerta de Ejecución","En Tiempo"))))</f>
        <v>En Tiempo</v>
      </c>
      <c r="W20" s="323"/>
      <c r="X20" s="316"/>
      <c r="Y20" s="324" t="e">
        <f t="shared" ref="Y20" si="4">$Y$17</f>
        <v>#REF!</v>
      </c>
      <c r="Z20" s="321">
        <f t="shared" ref="Z20" si="5">$Y$18</f>
        <v>0</v>
      </c>
    </row>
    <row r="21" spans="1:26" ht="99.75" customHeight="1" x14ac:dyDescent="0.25">
      <c r="A21" s="551"/>
      <c r="B21" s="287" t="s">
        <v>119</v>
      </c>
      <c r="C21" s="326"/>
      <c r="D21" s="327"/>
      <c r="E21" s="350"/>
      <c r="F21" s="325"/>
      <c r="G21" s="325"/>
      <c r="H21" s="331"/>
      <c r="I21" s="334"/>
      <c r="J21" s="335"/>
      <c r="K21" s="336"/>
      <c r="L21" s="329"/>
      <c r="M21" s="329"/>
      <c r="N21" s="329"/>
      <c r="O21" s="329"/>
      <c r="P21" s="320"/>
      <c r="Q21" s="320"/>
      <c r="R21" s="326"/>
      <c r="S21" s="320"/>
      <c r="T21" s="330"/>
      <c r="U21" s="337">
        <v>0.9</v>
      </c>
      <c r="V21" s="338"/>
      <c r="W21" s="339"/>
      <c r="X21" s="331"/>
      <c r="Y21" s="331"/>
      <c r="Z21" s="337"/>
    </row>
    <row r="22" spans="1:26" ht="120.75" customHeight="1" x14ac:dyDescent="0.25">
      <c r="A22" s="552"/>
      <c r="B22" s="120" t="s">
        <v>120</v>
      </c>
      <c r="C22" s="340"/>
      <c r="D22" s="341"/>
      <c r="E22" s="328"/>
      <c r="F22" s="342"/>
      <c r="G22" s="342"/>
      <c r="H22" s="328"/>
      <c r="I22" s="343"/>
      <c r="J22" s="344"/>
      <c r="K22" s="345"/>
      <c r="L22" s="346"/>
      <c r="M22" s="346"/>
      <c r="N22" s="346"/>
      <c r="O22" s="346"/>
      <c r="P22" s="347"/>
      <c r="Q22" s="347"/>
      <c r="R22" s="340"/>
      <c r="S22" s="347"/>
      <c r="T22" s="347"/>
      <c r="U22" s="332"/>
      <c r="V22" s="348"/>
      <c r="W22" s="349"/>
      <c r="X22" s="328"/>
      <c r="Y22" s="328"/>
      <c r="Z22" s="332"/>
    </row>
    <row r="23" spans="1:26" ht="156" customHeight="1" x14ac:dyDescent="0.25">
      <c r="A23" s="373" t="s">
        <v>115</v>
      </c>
      <c r="B23" s="376" t="s">
        <v>121</v>
      </c>
      <c r="C23" s="361"/>
      <c r="D23" s="361"/>
      <c r="E23" s="362"/>
      <c r="F23" s="361"/>
      <c r="G23" s="363"/>
      <c r="H23" s="364"/>
      <c r="I23" s="365"/>
      <c r="J23" s="366"/>
      <c r="K23" s="367"/>
      <c r="L23" s="368"/>
      <c r="M23" s="368"/>
      <c r="N23" s="368"/>
      <c r="O23" s="368"/>
      <c r="P23" s="369"/>
      <c r="Q23" s="369"/>
      <c r="R23" s="370"/>
      <c r="S23" s="370"/>
      <c r="T23" s="364"/>
      <c r="U23" s="371"/>
      <c r="V23" s="372"/>
      <c r="W23" s="370"/>
      <c r="X23" s="370"/>
      <c r="Y23" s="364"/>
      <c r="Z23" s="360"/>
    </row>
    <row r="24" spans="1:26" ht="156" customHeight="1" x14ac:dyDescent="0.25">
      <c r="A24" s="550" t="s">
        <v>122</v>
      </c>
      <c r="B24" s="120" t="s">
        <v>123</v>
      </c>
      <c r="C24" s="165"/>
      <c r="D24" s="165"/>
      <c r="E24" s="148"/>
      <c r="F24" s="165"/>
      <c r="G24" s="147"/>
      <c r="H24" s="149"/>
      <c r="I24" s="149"/>
      <c r="J24" s="149"/>
      <c r="K24" s="178"/>
      <c r="L24" s="151"/>
      <c r="M24" s="151"/>
      <c r="N24" s="151"/>
      <c r="O24" s="151"/>
      <c r="P24" s="152"/>
      <c r="Q24" s="152"/>
      <c r="R24" s="153"/>
      <c r="S24" s="153"/>
      <c r="T24" s="149"/>
      <c r="U24" s="246" t="e">
        <f t="shared" si="1"/>
        <v>#DIV/0!</v>
      </c>
      <c r="V24" s="156"/>
      <c r="W24" s="153"/>
      <c r="X24" s="153"/>
      <c r="Y24" s="149"/>
      <c r="Z24" s="74" t="e">
        <f t="shared" si="2"/>
        <v>#DIV/0!</v>
      </c>
    </row>
    <row r="25" spans="1:26" ht="122.25" customHeight="1" x14ac:dyDescent="0.25">
      <c r="A25" s="551"/>
      <c r="B25" s="286" t="s">
        <v>124</v>
      </c>
      <c r="C25" s="165"/>
      <c r="D25" s="165"/>
      <c r="E25" s="151"/>
      <c r="F25" s="165"/>
      <c r="G25" s="154"/>
      <c r="H25" s="149"/>
      <c r="I25" s="149"/>
      <c r="J25" s="149"/>
      <c r="K25" s="178"/>
      <c r="L25" s="151"/>
      <c r="M25" s="151"/>
      <c r="N25" s="151"/>
      <c r="O25" s="151"/>
      <c r="P25" s="320"/>
      <c r="Q25" s="320"/>
      <c r="R25" s="154"/>
      <c r="S25" s="153"/>
      <c r="T25" s="149"/>
      <c r="U25" s="246">
        <v>1</v>
      </c>
      <c r="V25" s="156"/>
      <c r="W25" s="153"/>
      <c r="X25" s="153"/>
      <c r="Y25" s="149"/>
      <c r="Z25" s="74" t="e">
        <f t="shared" si="2"/>
        <v>#DIV/0!</v>
      </c>
    </row>
    <row r="26" spans="1:26" ht="57" x14ac:dyDescent="0.25">
      <c r="A26" s="550" t="s">
        <v>125</v>
      </c>
      <c r="B26" s="120" t="s">
        <v>126</v>
      </c>
      <c r="C26" s="167"/>
      <c r="D26" s="167"/>
      <c r="E26" s="168"/>
      <c r="F26" s="167"/>
      <c r="G26" s="147"/>
      <c r="H26" s="149"/>
      <c r="I26" s="149"/>
      <c r="J26" s="149"/>
      <c r="K26" s="178"/>
      <c r="L26" s="151"/>
      <c r="M26" s="151"/>
      <c r="N26" s="151"/>
      <c r="O26" s="151"/>
      <c r="P26" s="152"/>
      <c r="Q26" s="152"/>
      <c r="R26" s="169"/>
      <c r="S26" s="169"/>
      <c r="T26" s="149"/>
      <c r="U26" s="246" t="e">
        <f t="shared" si="1"/>
        <v>#DIV/0!</v>
      </c>
      <c r="V26" s="156"/>
      <c r="W26" s="153"/>
      <c r="X26" s="153"/>
      <c r="Y26" s="149"/>
      <c r="Z26" s="74" t="e">
        <f t="shared" si="2"/>
        <v>#DIV/0!</v>
      </c>
    </row>
    <row r="27" spans="1:26" ht="85.5" x14ac:dyDescent="0.25">
      <c r="A27" s="551"/>
      <c r="B27" s="120" t="s">
        <v>127</v>
      </c>
      <c r="C27" s="170"/>
      <c r="D27" s="170"/>
      <c r="E27" s="168"/>
      <c r="F27" s="170"/>
      <c r="G27" s="147"/>
      <c r="H27" s="149"/>
      <c r="I27" s="149"/>
      <c r="J27" s="149"/>
      <c r="K27" s="178"/>
      <c r="L27" s="151"/>
      <c r="M27" s="151"/>
      <c r="N27" s="151"/>
      <c r="O27" s="151"/>
      <c r="P27" s="152"/>
      <c r="Q27" s="152"/>
      <c r="R27" s="153"/>
      <c r="S27" s="153"/>
      <c r="T27" s="149"/>
      <c r="U27" s="246" t="e">
        <f t="shared" si="1"/>
        <v>#DIV/0!</v>
      </c>
      <c r="V27" s="156"/>
      <c r="W27" s="153"/>
      <c r="X27" s="153"/>
      <c r="Y27" s="149"/>
      <c r="Z27" s="74" t="e">
        <f t="shared" si="2"/>
        <v>#DIV/0!</v>
      </c>
    </row>
    <row r="28" spans="1:26" ht="99.75" x14ac:dyDescent="0.25">
      <c r="A28" s="551"/>
      <c r="B28" s="120" t="s">
        <v>128</v>
      </c>
      <c r="C28" s="170"/>
      <c r="D28" s="170"/>
      <c r="E28" s="168"/>
      <c r="F28" s="170"/>
      <c r="G28" s="147"/>
      <c r="H28" s="149"/>
      <c r="I28" s="149"/>
      <c r="J28" s="149"/>
      <c r="K28" s="178"/>
      <c r="L28" s="151"/>
      <c r="M28" s="151"/>
      <c r="N28" s="151"/>
      <c r="O28" s="151"/>
      <c r="P28" s="152"/>
      <c r="Q28" s="152"/>
      <c r="R28" s="153"/>
      <c r="S28" s="153"/>
      <c r="T28" s="149"/>
      <c r="U28" s="246" t="e">
        <f t="shared" si="1"/>
        <v>#DIV/0!</v>
      </c>
      <c r="V28" s="156"/>
      <c r="W28" s="153"/>
      <c r="X28" s="153"/>
      <c r="Y28" s="149"/>
      <c r="Z28" s="74" t="e">
        <f t="shared" si="2"/>
        <v>#DIV/0!</v>
      </c>
    </row>
    <row r="29" spans="1:26" ht="114" x14ac:dyDescent="0.25">
      <c r="A29" s="552"/>
      <c r="B29" s="286" t="s">
        <v>129</v>
      </c>
      <c r="C29" s="160"/>
      <c r="D29" s="161"/>
      <c r="E29" s="233"/>
      <c r="F29" s="167"/>
      <c r="G29" s="158"/>
      <c r="H29" s="162"/>
      <c r="I29" s="149"/>
      <c r="J29" s="149"/>
      <c r="K29" s="178"/>
      <c r="L29" s="151"/>
      <c r="M29" s="151"/>
      <c r="N29" s="151"/>
      <c r="O29" s="191"/>
      <c r="P29" s="152"/>
      <c r="Q29" s="152"/>
      <c r="R29" s="154"/>
      <c r="S29" s="169"/>
      <c r="T29" s="149"/>
      <c r="U29" s="246" t="e">
        <f t="shared" si="1"/>
        <v>#DIV/0!</v>
      </c>
      <c r="V29" s="156"/>
      <c r="W29" s="153"/>
      <c r="X29" s="153"/>
      <c r="Y29" s="149"/>
      <c r="Z29" s="74" t="e">
        <f t="shared" si="2"/>
        <v>#DIV/0!</v>
      </c>
    </row>
    <row r="30" spans="1:26" ht="99.75" x14ac:dyDescent="0.25">
      <c r="A30" s="553" t="s">
        <v>130</v>
      </c>
      <c r="B30" s="120" t="s">
        <v>131</v>
      </c>
      <c r="C30" s="160"/>
      <c r="D30" s="160"/>
      <c r="E30" s="233"/>
      <c r="F30" s="166"/>
      <c r="G30" s="158"/>
      <c r="H30" s="149"/>
      <c r="I30" s="149"/>
      <c r="J30" s="149"/>
      <c r="K30" s="178"/>
      <c r="L30" s="151"/>
      <c r="M30" s="151"/>
      <c r="N30" s="151"/>
      <c r="O30" s="191"/>
      <c r="P30" s="152"/>
      <c r="Q30" s="152"/>
      <c r="R30" s="154"/>
      <c r="S30" s="169"/>
      <c r="T30" s="149"/>
      <c r="U30" s="246" t="e">
        <f t="shared" si="1"/>
        <v>#DIV/0!</v>
      </c>
      <c r="V30" s="156"/>
      <c r="W30" s="153"/>
      <c r="X30" s="153"/>
      <c r="Y30" s="149"/>
      <c r="Z30" s="74" t="e">
        <f t="shared" si="2"/>
        <v>#DIV/0!</v>
      </c>
    </row>
    <row r="31" spans="1:26" ht="99.75" x14ac:dyDescent="0.25">
      <c r="A31" s="553"/>
      <c r="B31" s="120" t="s">
        <v>132</v>
      </c>
      <c r="C31" s="261"/>
      <c r="D31" s="261"/>
      <c r="E31" s="196"/>
      <c r="F31" s="192"/>
      <c r="G31" s="193"/>
      <c r="H31" s="196"/>
      <c r="I31" s="196"/>
      <c r="J31" s="196"/>
      <c r="K31" s="262"/>
      <c r="L31" s="191"/>
      <c r="M31" s="191"/>
      <c r="N31" s="191"/>
      <c r="O31" s="191"/>
      <c r="P31" s="263"/>
      <c r="Q31" s="263"/>
      <c r="R31" s="264"/>
      <c r="S31" s="265"/>
      <c r="T31" s="196"/>
      <c r="U31" s="266"/>
      <c r="V31" s="266"/>
      <c r="W31" s="264"/>
      <c r="X31" s="267"/>
      <c r="Y31" s="196"/>
      <c r="Z31" s="268"/>
    </row>
    <row r="32" spans="1:26" x14ac:dyDescent="0.25">
      <c r="A32" s="285" t="s">
        <v>72</v>
      </c>
      <c r="B32" s="285"/>
      <c r="C32" s="285"/>
      <c r="D32" s="285"/>
      <c r="E32" s="285"/>
      <c r="F32" s="285"/>
      <c r="G32" s="285"/>
      <c r="H32" s="285"/>
      <c r="I32" s="285"/>
      <c r="J32" s="285"/>
      <c r="K32" s="285"/>
      <c r="L32" s="285"/>
      <c r="M32" s="285"/>
      <c r="N32" s="285"/>
      <c r="O32" s="64"/>
      <c r="P32" s="65"/>
      <c r="Q32" s="65"/>
      <c r="R32" s="65"/>
      <c r="S32" s="65"/>
      <c r="T32" s="66"/>
      <c r="U32" s="270"/>
      <c r="V32" s="105"/>
      <c r="W32" s="65"/>
      <c r="X32" s="65"/>
      <c r="Y32" s="66"/>
      <c r="Z32" s="115"/>
    </row>
    <row r="33" spans="1:26" x14ac:dyDescent="0.25">
      <c r="A33" s="285"/>
      <c r="B33" s="285"/>
      <c r="C33" s="285"/>
      <c r="D33" s="285"/>
      <c r="E33" s="285"/>
      <c r="F33" s="285"/>
      <c r="G33" s="285"/>
      <c r="H33" s="285"/>
      <c r="I33" s="285"/>
      <c r="J33" s="285"/>
      <c r="K33" s="285"/>
      <c r="L33" s="285"/>
      <c r="M33" s="285"/>
      <c r="N33" s="285"/>
      <c r="O33" s="64"/>
      <c r="P33" s="65"/>
      <c r="Q33" s="65"/>
      <c r="R33" s="65"/>
      <c r="S33" s="65"/>
      <c r="T33" s="66"/>
      <c r="U33" s="271"/>
      <c r="V33" s="105"/>
      <c r="W33" s="65"/>
      <c r="X33" s="65"/>
      <c r="Y33" s="66"/>
      <c r="Z33" s="115"/>
    </row>
    <row r="34" spans="1:26" x14ac:dyDescent="0.25">
      <c r="A34" s="549" t="s">
        <v>108</v>
      </c>
      <c r="B34" s="549"/>
      <c r="C34" s="549"/>
      <c r="D34" s="549"/>
      <c r="E34" s="549"/>
      <c r="F34" s="549"/>
      <c r="G34" s="549"/>
      <c r="H34" s="549"/>
      <c r="I34" s="549"/>
      <c r="J34" s="549"/>
      <c r="K34" s="549"/>
      <c r="L34" s="549"/>
      <c r="M34" s="549"/>
      <c r="N34" s="549"/>
      <c r="O34" s="64"/>
      <c r="P34" s="65"/>
      <c r="Q34" s="65"/>
      <c r="R34" s="65"/>
      <c r="S34" s="65"/>
      <c r="T34" s="66"/>
      <c r="U34" s="271"/>
      <c r="V34" s="105"/>
      <c r="W34" s="65"/>
      <c r="X34" s="65"/>
      <c r="Y34" s="66"/>
      <c r="Z34" s="115"/>
    </row>
    <row r="35" spans="1:26" x14ac:dyDescent="0.25">
      <c r="A35" s="234"/>
      <c r="B35" s="234"/>
      <c r="C35" s="234"/>
      <c r="D35" s="234"/>
      <c r="E35" s="234"/>
      <c r="F35" s="234"/>
      <c r="G35" s="234"/>
      <c r="H35" s="234"/>
      <c r="I35" s="234"/>
      <c r="J35" s="234"/>
      <c r="K35" s="234"/>
      <c r="L35" s="234"/>
      <c r="M35" s="234"/>
      <c r="N35" s="234"/>
    </row>
    <row r="36" spans="1:26" x14ac:dyDescent="0.25">
      <c r="A36" s="234"/>
      <c r="B36" s="234"/>
      <c r="C36" s="234"/>
      <c r="D36" s="234"/>
      <c r="E36" s="234"/>
      <c r="F36" s="234"/>
      <c r="G36" s="234"/>
      <c r="H36" s="234"/>
      <c r="I36" s="234"/>
      <c r="J36" s="234"/>
      <c r="K36" s="234"/>
      <c r="L36" s="234"/>
      <c r="M36" s="234"/>
      <c r="N36" s="234"/>
    </row>
    <row r="37" spans="1:26" x14ac:dyDescent="0.25">
      <c r="A37" s="234"/>
      <c r="B37" s="234"/>
      <c r="C37" s="234"/>
      <c r="D37" s="234"/>
      <c r="E37" s="234"/>
      <c r="F37" s="234"/>
      <c r="G37" s="234"/>
      <c r="H37" s="234"/>
      <c r="I37" s="234"/>
      <c r="J37" s="234"/>
      <c r="K37" s="234"/>
      <c r="L37" s="234"/>
      <c r="M37" s="234"/>
      <c r="N37" s="234"/>
    </row>
    <row r="38" spans="1:26" x14ac:dyDescent="0.25">
      <c r="A38" s="234"/>
      <c r="B38" s="234"/>
      <c r="C38" s="234"/>
      <c r="D38" s="234"/>
      <c r="E38" s="234"/>
      <c r="F38" s="234"/>
      <c r="G38" s="234"/>
      <c r="H38" s="234"/>
      <c r="I38" s="234"/>
      <c r="J38" s="234"/>
      <c r="K38" s="234"/>
      <c r="L38" s="234"/>
      <c r="M38" s="234"/>
      <c r="N38" s="234"/>
    </row>
  </sheetData>
  <sheetProtection formatCells="0" formatColumns="0" formatRows="0" insertColumns="0" insertRows="0" insertHyperlinks="0" deleteColumns="0" deleteRows="0" sort="0" autoFilter="0" pivotTables="0"/>
  <customSheetViews>
    <customSheetView guid="{CDFEA718-320B-4BCA-98A9-85B1C49C7A24}" scale="80" state="hidden" topLeftCell="T27">
      <selection activeCell="X16" sqref="X16"/>
      <pageMargins left="0.7" right="0.7" top="0.75" bottom="0.75" header="0.3" footer="0.3"/>
      <pageSetup paperSize="9" orientation="portrait" r:id="rId1"/>
    </customSheetView>
    <customSheetView guid="{C1D89B47-BF31-42E1-B6C2-93053F8BFD52}" scale="80" topLeftCell="T27">
      <selection activeCell="Z34" sqref="Z34"/>
      <pageMargins left="0.7" right="0.7" top="0.75" bottom="0.75" header="0.3" footer="0.3"/>
      <pageSetup paperSize="9" orientation="portrait" r:id="rId2"/>
    </customSheetView>
    <customSheetView guid="{9E767F6B-ACA3-4963-B8C9-9E66A27C709F}" scale="80" topLeftCell="T27">
      <selection activeCell="Z34" sqref="Z34"/>
      <pageMargins left="0.7" right="0.7" top="0.75" bottom="0.75" header="0.3" footer="0.3"/>
      <pageSetup paperSize="9" orientation="portrait" r:id="rId3"/>
    </customSheetView>
    <customSheetView guid="{199D36BB-00D4-4CB2-BE66-6DDF70ABBF65}" scale="80" topLeftCell="T27">
      <selection activeCell="Z34" sqref="Z34"/>
      <pageMargins left="0.7" right="0.7" top="0.75" bottom="0.75" header="0.3" footer="0.3"/>
      <pageSetup paperSize="9" orientation="portrait" r:id="rId4"/>
    </customSheetView>
    <customSheetView guid="{0357BB15-9060-4F6D-8E0A-B7D6024D071E}" scale="80" topLeftCell="T27">
      <selection activeCell="Z34" sqref="Z34"/>
      <pageMargins left="0.7" right="0.7" top="0.75" bottom="0.75" header="0.3" footer="0.3"/>
      <pageSetup paperSize="9" orientation="portrait" r:id="rId5"/>
    </customSheetView>
    <customSheetView guid="{892D7E59-C37A-40B9-A408-69B9734385D2}" scale="80" topLeftCell="A28">
      <selection activeCell="A34" sqref="A34:N34"/>
      <pageMargins left="0.7" right="0.7" top="0.75" bottom="0.75" header="0.3" footer="0.3"/>
      <pageSetup paperSize="9" orientation="portrait" r:id="rId6"/>
    </customSheetView>
    <customSheetView guid="{7231E313-5A0A-49C0-90A3-F330CE30CBF9}" scale="80" topLeftCell="A34">
      <selection activeCell="D36" sqref="D36"/>
      <pageMargins left="0.7" right="0.7" top="0.75" bottom="0.75" header="0.3" footer="0.3"/>
      <pageSetup paperSize="9" orientation="portrait" r:id="rId7"/>
    </customSheetView>
    <customSheetView guid="{B90D16F3-89EA-4C13-9B15-FD6F8979EB37}" topLeftCell="B38">
      <selection activeCell="C18" sqref="C18"/>
      <pageMargins left="0.7" right="0.7" top="0.75" bottom="0.75" header="0.3" footer="0.3"/>
      <pageSetup paperSize="9" orientation="portrait" r:id="rId8"/>
    </customSheetView>
    <customSheetView guid="{58902B77-CD50-4C3E-A2D6-2F59C456F76E}" topLeftCell="T34">
      <selection activeCell="W35" sqref="W35"/>
      <pageMargins left="0.7" right="0.7" top="0.75" bottom="0.75" header="0.3" footer="0.3"/>
      <pageSetup paperSize="9" orientation="portrait" r:id="rId9"/>
    </customSheetView>
    <customSheetView guid="{FB89B823-2199-4605-B1BC-02D0FA2C4025}" topLeftCell="G4">
      <selection activeCell="J15" sqref="J15"/>
      <pageMargins left="0.7" right="0.7" top="0.75" bottom="0.75" header="0.3" footer="0.3"/>
      <pageSetup paperSize="9" orientation="portrait" r:id="rId10"/>
    </customSheetView>
    <customSheetView guid="{899536C3-5626-436A-877C-A6026E57B12F}" topLeftCell="A34">
      <selection activeCell="C35" sqref="C35"/>
      <pageMargins left="0.7" right="0.7" top="0.75" bottom="0.75" header="0.3" footer="0.3"/>
      <pageSetup paperSize="9" orientation="portrait" r:id="rId11"/>
    </customSheetView>
    <customSheetView guid="{9903DA2D-35A3-4A0C-A289-A57EF9AB1ADB}" topLeftCell="T34">
      <selection activeCell="W35" sqref="W35"/>
      <pageMargins left="0.7" right="0.7" top="0.75" bottom="0.75" header="0.3" footer="0.3"/>
      <pageSetup paperSize="9" orientation="portrait" r:id="rId12"/>
    </customSheetView>
    <customSheetView guid="{14387FFF-903D-46D4-8131-95BFC6C28ED6}" scale="80" topLeftCell="A34">
      <selection activeCell="C38" sqref="C38"/>
      <pageMargins left="0.7" right="0.7" top="0.75" bottom="0.75" header="0.3" footer="0.3"/>
      <pageSetup paperSize="9" orientation="portrait" r:id="rId13"/>
    </customSheetView>
    <customSheetView guid="{7C958206-CE64-43DA-8302-AAAD58970FB0}" scale="80" topLeftCell="A13">
      <selection activeCell="D36" sqref="D36"/>
      <pageMargins left="0.7" right="0.7" top="0.75" bottom="0.75" header="0.3" footer="0.3"/>
      <pageSetup paperSize="9" orientation="portrait" r:id="rId14"/>
    </customSheetView>
    <customSheetView guid="{F3EE6594-71FE-4A9A-B9B2-B314234C315E}" scale="80">
      <selection activeCell="D36" sqref="D36"/>
      <pageMargins left="0.7" right="0.7" top="0.75" bottom="0.75" header="0.3" footer="0.3"/>
      <pageSetup paperSize="9" orientation="portrait" r:id="rId15"/>
    </customSheetView>
    <customSheetView guid="{B9D2293D-4D8A-4EBA-8773-96864755BD45}" scale="80">
      <selection activeCell="D36" sqref="D36"/>
      <pageMargins left="0.7" right="0.7" top="0.75" bottom="0.75" header="0.3" footer="0.3"/>
      <pageSetup paperSize="9" orientation="portrait" r:id="rId16"/>
    </customSheetView>
    <customSheetView guid="{94CAB179-16A0-44A3-BF2D-6B08C67FE230}" scale="80" topLeftCell="T27">
      <selection activeCell="Z34" sqref="Z34"/>
      <pageMargins left="0.7" right="0.7" top="0.75" bottom="0.75" header="0.3" footer="0.3"/>
      <pageSetup paperSize="9" orientation="portrait" r:id="rId17"/>
    </customSheetView>
  </customSheetViews>
  <mergeCells count="32">
    <mergeCell ref="A34:N34"/>
    <mergeCell ref="A17:A22"/>
    <mergeCell ref="A24:A25"/>
    <mergeCell ref="A26:A29"/>
    <mergeCell ref="A30:A31"/>
    <mergeCell ref="C18:C19"/>
    <mergeCell ref="B18:B19"/>
    <mergeCell ref="A8:R8"/>
    <mergeCell ref="A9:R9"/>
    <mergeCell ref="A11:A14"/>
    <mergeCell ref="B11:B14"/>
    <mergeCell ref="C11:C14"/>
    <mergeCell ref="D11:D14"/>
    <mergeCell ref="E11:E14"/>
    <mergeCell ref="F11:F14"/>
    <mergeCell ref="G11:G14"/>
    <mergeCell ref="H11:H14"/>
    <mergeCell ref="I11:J13"/>
    <mergeCell ref="A1:R1"/>
    <mergeCell ref="A2:R2"/>
    <mergeCell ref="A3:R3"/>
    <mergeCell ref="A5:R5"/>
    <mergeCell ref="A7:R7"/>
    <mergeCell ref="T11:X13"/>
    <mergeCell ref="Y11:Z13"/>
    <mergeCell ref="L12:O13"/>
    <mergeCell ref="K11:K14"/>
    <mergeCell ref="L11:O11"/>
    <mergeCell ref="P11:P14"/>
    <mergeCell ref="Q11:Q14"/>
    <mergeCell ref="R11:R14"/>
    <mergeCell ref="S11:S14"/>
  </mergeCells>
  <conditionalFormatting sqref="V17:V28 V30:V34">
    <cfRule type="containsText" dxfId="132" priority="73" operator="containsText" text="Alerta de Ejecución">
      <formula>NOT(ISERROR(SEARCH("Alerta de Ejecución",V17)))</formula>
    </cfRule>
    <cfRule type="containsText" dxfId="131" priority="74" operator="containsText" text="En Tiempo">
      <formula>NOT(ISERROR(SEARCH("En Tiempo",V17)))</formula>
    </cfRule>
  </conditionalFormatting>
  <conditionalFormatting sqref="Z30:Z31 U30:U31 Z17:Z28 U17:U28">
    <cfRule type="cellIs" dxfId="130" priority="65" operator="between">
      <formula>0.5001</formula>
      <formula>0.9999</formula>
    </cfRule>
    <cfRule type="cellIs" dxfId="129" priority="66" operator="equal">
      <formula>1</formula>
    </cfRule>
    <cfRule type="cellIs" dxfId="128" priority="67" operator="between">
      <formula>0</formula>
      <formula>0.5</formula>
    </cfRule>
  </conditionalFormatting>
  <conditionalFormatting sqref="Z15:Z16">
    <cfRule type="cellIs" dxfId="127" priority="57" operator="between">
      <formula>0.5001</formula>
      <formula>0.9999</formula>
    </cfRule>
    <cfRule type="cellIs" dxfId="126" priority="58" operator="equal">
      <formula>1</formula>
    </cfRule>
    <cfRule type="cellIs" dxfId="125" priority="59" operator="between">
      <formula>0</formula>
      <formula>0.5</formula>
    </cfRule>
  </conditionalFormatting>
  <conditionalFormatting sqref="U15:U16">
    <cfRule type="cellIs" dxfId="124" priority="62" operator="between">
      <formula>0.5001</formula>
      <formula>0.9999</formula>
    </cfRule>
    <cfRule type="cellIs" dxfId="123" priority="63" operator="equal">
      <formula>1</formula>
    </cfRule>
    <cfRule type="cellIs" dxfId="122" priority="64" operator="between">
      <formula>0</formula>
      <formula>0.5</formula>
    </cfRule>
  </conditionalFormatting>
  <conditionalFormatting sqref="V15:V16">
    <cfRule type="containsText" dxfId="121" priority="60" operator="containsText" text="Alerta de Ejecución">
      <formula>NOT(ISERROR(SEARCH("Alerta de Ejecución",V15)))</formula>
    </cfRule>
    <cfRule type="containsText" dxfId="120" priority="61" operator="containsText" text="En Tiempo">
      <formula>NOT(ISERROR(SEARCH("En Tiempo",V15)))</formula>
    </cfRule>
  </conditionalFormatting>
  <conditionalFormatting sqref="Z29">
    <cfRule type="cellIs" dxfId="119" priority="1" operator="between">
      <formula>0.5001</formula>
      <formula>0.9999</formula>
    </cfRule>
    <cfRule type="cellIs" dxfId="118" priority="2" operator="equal">
      <formula>1</formula>
    </cfRule>
    <cfRule type="cellIs" dxfId="117" priority="3" operator="between">
      <formula>0</formula>
      <formula>0.5</formula>
    </cfRule>
  </conditionalFormatting>
  <conditionalFormatting sqref="U29">
    <cfRule type="cellIs" dxfId="116" priority="6" operator="between">
      <formula>0.5001</formula>
      <formula>0.9999</formula>
    </cfRule>
    <cfRule type="cellIs" dxfId="115" priority="7" operator="equal">
      <formula>1</formula>
    </cfRule>
    <cfRule type="cellIs" dxfId="114" priority="8" operator="between">
      <formula>0</formula>
      <formula>0.5</formula>
    </cfRule>
  </conditionalFormatting>
  <conditionalFormatting sqref="V29">
    <cfRule type="containsText" dxfId="113" priority="4" operator="containsText" text="Alerta de Ejecución">
      <formula>NOT(ISERROR(SEARCH("Alerta de Ejecución",V29)))</formula>
    </cfRule>
    <cfRule type="containsText" dxfId="112" priority="5" operator="containsText" text="En Tiempo">
      <formula>NOT(ISERROR(SEARCH("En Tiempo",V29)))</formula>
    </cfRule>
  </conditionalFormatting>
  <pageMargins left="0.7" right="0.7" top="0.75" bottom="0.75" header="0.3" footer="0.3"/>
  <pageSetup paperSize="9" orientation="portrait" r:id="rId18"/>
  <legacyDrawing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Z69"/>
  <sheetViews>
    <sheetView topLeftCell="S14" zoomScale="80" zoomScaleNormal="80" workbookViewId="0">
      <pane ySplit="1" topLeftCell="A69" activePane="bottomLeft" state="frozen"/>
      <selection activeCell="S14" sqref="S14"/>
      <selection pane="bottomLeft" activeCell="X16" sqref="X16"/>
    </sheetView>
  </sheetViews>
  <sheetFormatPr baseColWidth="10" defaultColWidth="11.42578125" defaultRowHeight="15" x14ac:dyDescent="0.25"/>
  <cols>
    <col min="1" max="1" width="37.28515625" style="1" customWidth="1"/>
    <col min="2" max="2" width="37.42578125" style="1" customWidth="1"/>
    <col min="3" max="3" width="32" style="1" customWidth="1"/>
    <col min="4" max="4" width="36.85546875" style="1" customWidth="1"/>
    <col min="5" max="5" width="20.85546875" style="1" customWidth="1"/>
    <col min="6" max="6" width="31.28515625" style="1" customWidth="1"/>
    <col min="7" max="7" width="69.85546875" style="1" customWidth="1"/>
    <col min="8" max="8" width="24.140625" style="1" customWidth="1"/>
    <col min="9" max="10" width="11.42578125" style="1"/>
    <col min="11" max="11" width="21" style="1" customWidth="1"/>
    <col min="12" max="13" width="11.42578125" style="1"/>
    <col min="14" max="14" width="14.28515625" style="1" customWidth="1"/>
    <col min="15" max="15" width="12.85546875" style="1" customWidth="1"/>
    <col min="16" max="16" width="31.28515625" style="1" customWidth="1"/>
    <col min="17" max="17" width="48.7109375" style="1" customWidth="1"/>
    <col min="18" max="18" width="54.28515625" style="1" customWidth="1"/>
    <col min="19" max="19" width="37.5703125" style="1" customWidth="1"/>
    <col min="20" max="20" width="22.7109375" style="1" customWidth="1"/>
    <col min="21" max="21" width="23.7109375" style="1" customWidth="1"/>
    <col min="22" max="22" width="25.140625" style="1" customWidth="1"/>
    <col min="23" max="23" width="55.7109375" style="1" customWidth="1"/>
    <col min="24" max="24" width="40.7109375" style="1" customWidth="1"/>
    <col min="25" max="25" width="21.28515625" style="1" customWidth="1"/>
    <col min="26" max="26" width="20.42578125" style="1" customWidth="1"/>
    <col min="27" max="16384" width="11.42578125" style="1"/>
  </cols>
  <sheetData>
    <row r="1" spans="1:26" ht="16.5" hidden="1" thickBot="1" x14ac:dyDescent="0.3">
      <c r="A1" s="488" t="s">
        <v>52</v>
      </c>
      <c r="B1" s="489"/>
      <c r="C1" s="489"/>
      <c r="D1" s="489"/>
      <c r="E1" s="489"/>
      <c r="F1" s="489"/>
      <c r="G1" s="489"/>
      <c r="H1" s="489"/>
      <c r="I1" s="489"/>
      <c r="J1" s="489"/>
      <c r="K1" s="489"/>
      <c r="L1" s="489"/>
      <c r="M1" s="489"/>
      <c r="N1" s="489"/>
      <c r="O1" s="489"/>
      <c r="P1" s="489"/>
      <c r="Q1" s="489"/>
      <c r="R1" s="490"/>
    </row>
    <row r="2" spans="1:26" ht="16.5" hidden="1" thickBot="1" x14ac:dyDescent="0.3">
      <c r="A2" s="488" t="s">
        <v>53</v>
      </c>
      <c r="B2" s="489"/>
      <c r="C2" s="489"/>
      <c r="D2" s="489"/>
      <c r="E2" s="489"/>
      <c r="F2" s="489"/>
      <c r="G2" s="489"/>
      <c r="H2" s="489"/>
      <c r="I2" s="489"/>
      <c r="J2" s="489"/>
      <c r="K2" s="489"/>
      <c r="L2" s="489"/>
      <c r="M2" s="489"/>
      <c r="N2" s="489"/>
      <c r="O2" s="489"/>
      <c r="P2" s="489"/>
      <c r="Q2" s="489"/>
      <c r="R2" s="490"/>
    </row>
    <row r="3" spans="1:26" ht="16.5" hidden="1" thickBot="1" x14ac:dyDescent="0.3">
      <c r="A3" s="488" t="s">
        <v>54</v>
      </c>
      <c r="B3" s="489"/>
      <c r="C3" s="489"/>
      <c r="D3" s="489"/>
      <c r="E3" s="489"/>
      <c r="F3" s="489"/>
      <c r="G3" s="489"/>
      <c r="H3" s="489"/>
      <c r="I3" s="489"/>
      <c r="J3" s="489"/>
      <c r="K3" s="489"/>
      <c r="L3" s="489"/>
      <c r="M3" s="489"/>
      <c r="N3" s="489"/>
      <c r="O3" s="489"/>
      <c r="P3" s="489"/>
      <c r="Q3" s="489"/>
      <c r="R3" s="490"/>
    </row>
    <row r="4" spans="1:26" ht="15.75" hidden="1" x14ac:dyDescent="0.25">
      <c r="A4" s="12"/>
      <c r="B4" s="13"/>
      <c r="C4" s="13"/>
      <c r="D4" s="13"/>
      <c r="E4" s="13"/>
      <c r="F4" s="13"/>
      <c r="G4" s="13"/>
      <c r="H4" s="13"/>
      <c r="I4" s="13"/>
      <c r="J4" s="13"/>
      <c r="K4" s="13"/>
      <c r="L4" s="13"/>
      <c r="M4" s="13"/>
      <c r="N4" s="13"/>
      <c r="O4" s="14"/>
      <c r="P4" s="14"/>
      <c r="Q4" s="13"/>
      <c r="R4" s="15"/>
    </row>
    <row r="5" spans="1:26" ht="15" hidden="1" customHeight="1" x14ac:dyDescent="0.25">
      <c r="A5" s="491" t="s">
        <v>55</v>
      </c>
      <c r="B5" s="492"/>
      <c r="C5" s="492"/>
      <c r="D5" s="492"/>
      <c r="E5" s="492"/>
      <c r="F5" s="492"/>
      <c r="G5" s="492"/>
      <c r="H5" s="492"/>
      <c r="I5" s="492"/>
      <c r="J5" s="492"/>
      <c r="K5" s="492"/>
      <c r="L5" s="492"/>
      <c r="M5" s="492"/>
      <c r="N5" s="492"/>
      <c r="O5" s="492"/>
      <c r="P5" s="492"/>
      <c r="Q5" s="492"/>
      <c r="R5" s="493"/>
    </row>
    <row r="6" spans="1:26" ht="15.75" hidden="1" thickBot="1" x14ac:dyDescent="0.3">
      <c r="A6" s="16"/>
      <c r="B6" s="17"/>
      <c r="C6" s="17"/>
      <c r="D6" s="17"/>
      <c r="E6" s="17"/>
      <c r="F6" s="17"/>
      <c r="G6" s="17"/>
      <c r="H6" s="17"/>
      <c r="I6" s="17"/>
      <c r="J6" s="17"/>
      <c r="K6" s="17"/>
      <c r="L6" s="17"/>
      <c r="M6" s="17"/>
      <c r="N6" s="17"/>
      <c r="O6" s="18"/>
      <c r="P6" s="18"/>
      <c r="Q6" s="17"/>
      <c r="R6" s="19"/>
    </row>
    <row r="7" spans="1:26" s="116" customFormat="1" ht="34.5" hidden="1" customHeight="1" thickBot="1" x14ac:dyDescent="0.3">
      <c r="A7" s="565" t="s">
        <v>61</v>
      </c>
      <c r="B7" s="566"/>
      <c r="C7" s="566"/>
      <c r="D7" s="566"/>
      <c r="E7" s="566"/>
      <c r="F7" s="566"/>
      <c r="G7" s="566"/>
      <c r="H7" s="566"/>
      <c r="I7" s="566"/>
      <c r="J7" s="566"/>
      <c r="K7" s="566"/>
      <c r="L7" s="566"/>
      <c r="M7" s="566"/>
      <c r="N7" s="566"/>
      <c r="O7" s="566"/>
      <c r="P7" s="566"/>
      <c r="Q7" s="566"/>
      <c r="R7" s="567"/>
    </row>
    <row r="8" spans="1:26" ht="45.75" hidden="1" customHeight="1" thickBot="1" x14ac:dyDescent="0.3">
      <c r="A8" s="568" t="s">
        <v>57</v>
      </c>
      <c r="B8" s="569"/>
      <c r="C8" s="569"/>
      <c r="D8" s="569"/>
      <c r="E8" s="569"/>
      <c r="F8" s="569"/>
      <c r="G8" s="569"/>
      <c r="H8" s="569"/>
      <c r="I8" s="569"/>
      <c r="J8" s="569"/>
      <c r="K8" s="569"/>
      <c r="L8" s="569"/>
      <c r="M8" s="569"/>
      <c r="N8" s="569"/>
      <c r="O8" s="569"/>
      <c r="P8" s="569"/>
      <c r="Q8" s="569"/>
      <c r="R8" s="570"/>
      <c r="S8" s="20"/>
      <c r="T8" s="20"/>
      <c r="U8" s="20"/>
      <c r="V8" s="20"/>
      <c r="W8" s="20"/>
      <c r="X8" s="20"/>
      <c r="Y8" s="20"/>
      <c r="Z8" s="20"/>
    </row>
    <row r="9" spans="1:26" ht="36.75" hidden="1" customHeight="1" thickBot="1" x14ac:dyDescent="0.3">
      <c r="A9" s="568" t="s">
        <v>62</v>
      </c>
      <c r="B9" s="569"/>
      <c r="C9" s="569"/>
      <c r="D9" s="569"/>
      <c r="E9" s="569"/>
      <c r="F9" s="569"/>
      <c r="G9" s="569"/>
      <c r="H9" s="569"/>
      <c r="I9" s="569"/>
      <c r="J9" s="569"/>
      <c r="K9" s="569"/>
      <c r="L9" s="569"/>
      <c r="M9" s="569"/>
      <c r="N9" s="569"/>
      <c r="O9" s="569"/>
      <c r="P9" s="569"/>
      <c r="Q9" s="569"/>
      <c r="R9" s="570"/>
      <c r="S9" s="20"/>
      <c r="T9" s="20"/>
      <c r="U9" s="20"/>
      <c r="V9" s="20"/>
      <c r="W9" s="20"/>
      <c r="X9" s="20"/>
      <c r="Y9" s="20"/>
      <c r="Z9" s="20"/>
    </row>
    <row r="10" spans="1:26" ht="15.75" hidden="1" thickBot="1" x14ac:dyDescent="0.3">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15.75" hidden="1" customHeight="1" x14ac:dyDescent="0.25">
      <c r="A11" s="575" t="s">
        <v>0</v>
      </c>
      <c r="B11" s="564" t="s">
        <v>1</v>
      </c>
      <c r="C11" s="577" t="s">
        <v>31</v>
      </c>
      <c r="D11" s="564" t="s">
        <v>2</v>
      </c>
      <c r="E11" s="578" t="s">
        <v>3</v>
      </c>
      <c r="F11" s="564" t="s">
        <v>4</v>
      </c>
      <c r="G11" s="564" t="s">
        <v>5</v>
      </c>
      <c r="H11" s="578" t="s">
        <v>40</v>
      </c>
      <c r="I11" s="558" t="s">
        <v>7</v>
      </c>
      <c r="J11" s="558"/>
      <c r="K11" s="564" t="s">
        <v>8</v>
      </c>
      <c r="L11" s="564" t="s">
        <v>9</v>
      </c>
      <c r="M11" s="564"/>
      <c r="N11" s="564"/>
      <c r="O11" s="564"/>
      <c r="P11" s="564" t="s">
        <v>10</v>
      </c>
      <c r="Q11" s="564" t="s">
        <v>11</v>
      </c>
      <c r="R11" s="564" t="s">
        <v>12</v>
      </c>
      <c r="S11" s="564" t="s">
        <v>13</v>
      </c>
      <c r="T11" s="560" t="s">
        <v>45</v>
      </c>
      <c r="U11" s="560"/>
      <c r="V11" s="560"/>
      <c r="W11" s="560"/>
      <c r="X11" s="560"/>
      <c r="Y11" s="560" t="s">
        <v>49</v>
      </c>
      <c r="Z11" s="562"/>
    </row>
    <row r="12" spans="1:26" ht="15" hidden="1" customHeight="1" x14ac:dyDescent="0.25">
      <c r="A12" s="576"/>
      <c r="B12" s="485"/>
      <c r="C12" s="486"/>
      <c r="D12" s="485"/>
      <c r="E12" s="487"/>
      <c r="F12" s="485"/>
      <c r="G12" s="485"/>
      <c r="H12" s="487"/>
      <c r="I12" s="559"/>
      <c r="J12" s="559"/>
      <c r="K12" s="485"/>
      <c r="L12" s="497" t="s">
        <v>48</v>
      </c>
      <c r="M12" s="497"/>
      <c r="N12" s="497"/>
      <c r="O12" s="497"/>
      <c r="P12" s="485"/>
      <c r="Q12" s="485"/>
      <c r="R12" s="485"/>
      <c r="S12" s="485"/>
      <c r="T12" s="561"/>
      <c r="U12" s="561"/>
      <c r="V12" s="561"/>
      <c r="W12" s="561"/>
      <c r="X12" s="561"/>
      <c r="Y12" s="561"/>
      <c r="Z12" s="563"/>
    </row>
    <row r="13" spans="1:26" ht="15" hidden="1" customHeight="1" x14ac:dyDescent="0.25">
      <c r="A13" s="576"/>
      <c r="B13" s="485"/>
      <c r="C13" s="486"/>
      <c r="D13" s="485"/>
      <c r="E13" s="487"/>
      <c r="F13" s="485"/>
      <c r="G13" s="485"/>
      <c r="H13" s="487"/>
      <c r="I13" s="559"/>
      <c r="J13" s="559"/>
      <c r="K13" s="485"/>
      <c r="L13" s="497"/>
      <c r="M13" s="497"/>
      <c r="N13" s="497"/>
      <c r="O13" s="497"/>
      <c r="P13" s="485"/>
      <c r="Q13" s="485"/>
      <c r="R13" s="485"/>
      <c r="S13" s="485"/>
      <c r="T13" s="561"/>
      <c r="U13" s="561"/>
      <c r="V13" s="561"/>
      <c r="W13" s="561"/>
      <c r="X13" s="561"/>
      <c r="Y13" s="561"/>
      <c r="Z13" s="563"/>
    </row>
    <row r="14" spans="1:26" ht="79.5" customHeight="1" x14ac:dyDescent="0.25">
      <c r="A14" s="576"/>
      <c r="B14" s="485"/>
      <c r="C14" s="486"/>
      <c r="D14" s="485"/>
      <c r="E14" s="487"/>
      <c r="F14" s="485"/>
      <c r="G14" s="485"/>
      <c r="H14" s="487"/>
      <c r="I14" s="57" t="s">
        <v>15</v>
      </c>
      <c r="J14" s="57" t="s">
        <v>16</v>
      </c>
      <c r="K14" s="485"/>
      <c r="L14" s="57" t="s">
        <v>17</v>
      </c>
      <c r="M14" s="57" t="s">
        <v>18</v>
      </c>
      <c r="N14" s="57" t="s">
        <v>19</v>
      </c>
      <c r="O14" s="57" t="s">
        <v>20</v>
      </c>
      <c r="P14" s="485"/>
      <c r="Q14" s="485"/>
      <c r="R14" s="485"/>
      <c r="S14" s="485"/>
      <c r="T14" s="58" t="s">
        <v>42</v>
      </c>
      <c r="U14" s="58" t="s">
        <v>6</v>
      </c>
      <c r="V14" s="58" t="s">
        <v>41</v>
      </c>
      <c r="W14" s="58" t="s">
        <v>50</v>
      </c>
      <c r="X14" s="58" t="s">
        <v>14</v>
      </c>
      <c r="Y14" s="58" t="s">
        <v>43</v>
      </c>
      <c r="Z14" s="68" t="s">
        <v>44</v>
      </c>
    </row>
    <row r="15" spans="1:26" ht="166.5" customHeight="1" x14ac:dyDescent="0.25">
      <c r="A15" s="571" t="s">
        <v>133</v>
      </c>
      <c r="B15" s="573" t="s">
        <v>73</v>
      </c>
      <c r="C15" s="33"/>
      <c r="D15" s="88"/>
      <c r="E15" s="97"/>
      <c r="F15" s="36"/>
      <c r="G15" s="3"/>
      <c r="H15" s="82"/>
      <c r="I15" s="62"/>
      <c r="J15" s="62"/>
      <c r="K15" s="84"/>
      <c r="L15" s="34"/>
      <c r="M15" s="34"/>
      <c r="N15" s="34"/>
      <c r="O15" s="34"/>
      <c r="P15" s="72"/>
      <c r="Q15" s="72"/>
      <c r="R15" s="73"/>
      <c r="S15" s="73"/>
      <c r="T15" s="82"/>
      <c r="U15" s="246"/>
      <c r="V15" s="71"/>
      <c r="W15" s="247"/>
      <c r="X15" s="247"/>
      <c r="Y15" s="248"/>
      <c r="Z15" s="249"/>
    </row>
    <row r="16" spans="1:26" ht="165.75" customHeight="1" x14ac:dyDescent="0.25">
      <c r="A16" s="572"/>
      <c r="B16" s="573"/>
      <c r="C16" s="63"/>
      <c r="D16" s="88"/>
      <c r="E16" s="89"/>
      <c r="F16" s="36"/>
      <c r="G16" s="3"/>
      <c r="H16" s="82"/>
      <c r="I16" s="62"/>
      <c r="J16" s="62"/>
      <c r="K16" s="84"/>
      <c r="L16" s="34"/>
      <c r="M16" s="34"/>
      <c r="N16" s="34"/>
      <c r="O16" s="34"/>
      <c r="P16" s="72"/>
      <c r="Q16" s="72"/>
      <c r="R16" s="73"/>
      <c r="S16" s="73"/>
      <c r="T16" s="82"/>
      <c r="U16" s="246"/>
      <c r="V16" s="71"/>
      <c r="W16" s="247"/>
      <c r="X16" s="247"/>
      <c r="Y16" s="248"/>
      <c r="Z16" s="249"/>
    </row>
    <row r="17" spans="1:26" ht="97.5" customHeight="1" x14ac:dyDescent="0.25">
      <c r="A17" s="572"/>
      <c r="B17" s="573" t="s">
        <v>134</v>
      </c>
      <c r="C17" s="36"/>
      <c r="D17" s="88"/>
      <c r="E17" s="89"/>
      <c r="F17" s="36"/>
      <c r="G17" s="3"/>
      <c r="H17" s="82"/>
      <c r="I17" s="62"/>
      <c r="J17" s="62"/>
      <c r="K17" s="84"/>
      <c r="L17" s="34"/>
      <c r="M17" s="34"/>
      <c r="N17" s="34"/>
      <c r="O17" s="34"/>
      <c r="P17" s="72"/>
      <c r="Q17" s="72"/>
      <c r="R17" s="87"/>
      <c r="S17" s="73"/>
      <c r="T17" s="82"/>
      <c r="U17" s="246"/>
      <c r="V17" s="71"/>
      <c r="W17" s="247"/>
      <c r="X17" s="247"/>
      <c r="Y17" s="248"/>
      <c r="Z17" s="249"/>
    </row>
    <row r="18" spans="1:26" ht="88.5" customHeight="1" x14ac:dyDescent="0.25">
      <c r="A18" s="572"/>
      <c r="B18" s="573"/>
      <c r="C18" s="36"/>
      <c r="D18" s="144"/>
      <c r="E18" s="89"/>
      <c r="F18" s="36"/>
      <c r="G18" s="3"/>
      <c r="H18" s="82"/>
      <c r="I18" s="62"/>
      <c r="J18" s="62"/>
      <c r="K18" s="84"/>
      <c r="L18" s="34"/>
      <c r="M18" s="34"/>
      <c r="N18" s="34"/>
      <c r="O18" s="34"/>
      <c r="P18" s="72"/>
      <c r="Q18" s="72"/>
      <c r="R18" s="73"/>
      <c r="S18" s="73"/>
      <c r="T18" s="82"/>
      <c r="U18" s="246"/>
      <c r="V18" s="71"/>
      <c r="W18" s="247"/>
      <c r="X18" s="247"/>
      <c r="Y18" s="248"/>
      <c r="Z18" s="249"/>
    </row>
    <row r="19" spans="1:26" ht="289.5" customHeight="1" x14ac:dyDescent="0.25">
      <c r="A19" s="572"/>
      <c r="B19" s="573"/>
      <c r="C19" s="88"/>
      <c r="D19" s="144"/>
      <c r="E19" s="146"/>
      <c r="F19" s="144"/>
      <c r="G19" s="235"/>
      <c r="H19" s="239"/>
      <c r="I19" s="240"/>
      <c r="J19" s="240"/>
      <c r="K19" s="241"/>
      <c r="L19" s="242"/>
      <c r="M19" s="242"/>
      <c r="N19" s="242"/>
      <c r="O19" s="242"/>
      <c r="P19" s="243"/>
      <c r="Q19" s="243"/>
      <c r="R19" s="244"/>
      <c r="S19" s="244"/>
      <c r="T19" s="245"/>
      <c r="U19" s="250"/>
      <c r="V19" s="146"/>
      <c r="W19" s="237"/>
      <c r="X19" s="237"/>
      <c r="Y19" s="185"/>
      <c r="Z19" s="251"/>
    </row>
    <row r="20" spans="1:26" ht="76.5" customHeight="1" x14ac:dyDescent="0.25">
      <c r="A20" s="572"/>
      <c r="B20" s="573"/>
      <c r="C20" s="574"/>
      <c r="D20" s="88"/>
      <c r="E20" s="89"/>
      <c r="F20" s="36"/>
      <c r="G20" s="203"/>
      <c r="H20" s="82"/>
      <c r="I20" s="62"/>
      <c r="J20" s="62"/>
      <c r="K20" s="84"/>
      <c r="L20" s="34"/>
      <c r="M20" s="34"/>
      <c r="N20" s="34"/>
      <c r="O20" s="34"/>
      <c r="P20" s="72"/>
      <c r="Q20" s="72"/>
      <c r="R20" s="73"/>
      <c r="S20" s="73"/>
      <c r="T20" s="82"/>
      <c r="U20" s="28"/>
      <c r="V20" s="71"/>
      <c r="W20" s="73"/>
      <c r="X20" s="73"/>
      <c r="Y20" s="62"/>
      <c r="Z20" s="74"/>
    </row>
    <row r="21" spans="1:26" ht="82.5" customHeight="1" x14ac:dyDescent="0.25">
      <c r="A21" s="572"/>
      <c r="B21" s="573"/>
      <c r="C21" s="574"/>
      <c r="D21" s="88"/>
      <c r="E21" s="89"/>
      <c r="F21" s="36"/>
      <c r="G21" s="203"/>
      <c r="H21" s="82"/>
      <c r="I21" s="62"/>
      <c r="J21" s="62"/>
      <c r="K21" s="84"/>
      <c r="L21" s="34"/>
      <c r="M21" s="34"/>
      <c r="N21" s="34"/>
      <c r="O21" s="34"/>
      <c r="P21" s="72"/>
      <c r="Q21" s="72"/>
      <c r="R21" s="73"/>
      <c r="S21" s="73"/>
      <c r="T21" s="82"/>
      <c r="U21" s="28"/>
      <c r="V21" s="71"/>
      <c r="W21" s="73"/>
      <c r="X21" s="73"/>
      <c r="Y21" s="62"/>
      <c r="Z21" s="74"/>
    </row>
    <row r="22" spans="1:26" ht="153" customHeight="1" x14ac:dyDescent="0.25">
      <c r="A22" s="572"/>
      <c r="B22" s="573" t="s">
        <v>135</v>
      </c>
      <c r="C22" s="579"/>
      <c r="D22" s="144"/>
      <c r="E22" s="146"/>
      <c r="F22" s="144"/>
      <c r="G22" s="235"/>
      <c r="H22" s="233"/>
      <c r="I22" s="177"/>
      <c r="J22" s="177"/>
      <c r="K22" s="178"/>
      <c r="L22" s="179"/>
      <c r="M22" s="179"/>
      <c r="N22" s="179"/>
      <c r="O22" s="179"/>
      <c r="P22" s="180"/>
      <c r="Q22" s="180"/>
      <c r="R22" s="182"/>
      <c r="S22" s="207"/>
      <c r="T22" s="208"/>
      <c r="U22" s="209"/>
      <c r="V22" s="210"/>
      <c r="W22" s="236"/>
      <c r="X22" s="236"/>
      <c r="Y22" s="206"/>
      <c r="Z22" s="211"/>
    </row>
    <row r="23" spans="1:26" ht="114.75" customHeight="1" x14ac:dyDescent="0.25">
      <c r="A23" s="572"/>
      <c r="B23" s="573"/>
      <c r="C23" s="580"/>
      <c r="D23" s="184"/>
      <c r="E23" s="146"/>
      <c r="F23" s="144"/>
      <c r="G23" s="144"/>
      <c r="H23" s="233"/>
      <c r="I23" s="177"/>
      <c r="J23" s="177"/>
      <c r="K23" s="178"/>
      <c r="L23" s="179"/>
      <c r="M23" s="179"/>
      <c r="N23" s="179"/>
      <c r="O23" s="179"/>
      <c r="P23" s="180"/>
      <c r="Q23" s="180"/>
      <c r="R23" s="182"/>
      <c r="S23" s="182"/>
      <c r="T23" s="168"/>
      <c r="U23" s="181"/>
      <c r="V23" s="156"/>
      <c r="W23" s="237"/>
      <c r="X23" s="237"/>
      <c r="Y23" s="177"/>
      <c r="Z23" s="183"/>
    </row>
    <row r="24" spans="1:26" ht="197.25" customHeight="1" x14ac:dyDescent="0.25">
      <c r="A24" s="572"/>
      <c r="B24" s="573"/>
      <c r="C24" s="185"/>
      <c r="D24" s="161"/>
      <c r="E24" s="146"/>
      <c r="F24" s="145"/>
      <c r="G24" s="252"/>
      <c r="H24" s="164"/>
      <c r="I24" s="149"/>
      <c r="J24" s="149"/>
      <c r="K24" s="150"/>
      <c r="L24" s="151"/>
      <c r="M24" s="151"/>
      <c r="N24" s="151"/>
      <c r="O24" s="151"/>
      <c r="P24" s="152"/>
      <c r="Q24" s="152"/>
      <c r="R24" s="258"/>
      <c r="S24" s="258"/>
      <c r="T24" s="148"/>
      <c r="U24" s="155"/>
      <c r="V24" s="156"/>
      <c r="W24" s="253"/>
      <c r="X24" s="238"/>
      <c r="Y24" s="149"/>
      <c r="Z24" s="157"/>
    </row>
    <row r="25" spans="1:26" ht="83.25" customHeight="1" x14ac:dyDescent="0.25">
      <c r="A25" s="572"/>
      <c r="B25" s="573"/>
      <c r="C25" s="574"/>
      <c r="D25" s="88"/>
      <c r="E25" s="89"/>
      <c r="F25" s="36"/>
      <c r="G25" s="3"/>
      <c r="H25" s="82"/>
      <c r="I25" s="62"/>
      <c r="J25" s="62"/>
      <c r="K25" s="84"/>
      <c r="L25" s="34"/>
      <c r="M25" s="34"/>
      <c r="N25" s="34"/>
      <c r="O25" s="34"/>
      <c r="P25" s="72"/>
      <c r="Q25" s="72"/>
      <c r="R25" s="73"/>
      <c r="S25" s="73"/>
      <c r="T25" s="82"/>
      <c r="U25" s="28" t="e">
        <f t="shared" ref="U25:U66" si="0">+(T25/H25)</f>
        <v>#DIV/0!</v>
      </c>
      <c r="V25" s="71" t="e">
        <f t="shared" ref="V25:V66" si="1">+IF(AND(L25&lt;&gt;"",U25&lt;L25,M25="",N25="",O25=""),"Alerta de Ejecución",IF(AND(L25&lt;&gt;"",M25&lt;&gt;"",U25&lt;M25,N25="",O25=""),"Alerta de Ejecución",IF(AND(L25&lt;&gt;"",M25&lt;&gt;"",N25&lt;&gt;"",U25&lt;N25,O25=""),"Alerta de Ejecución",IF(AND(L25&lt;&gt;"",M25&lt;&gt;"",N25&lt;&gt;"",O25&lt;&gt;"",U25&lt;O25),"Alerta de Ejecución","En Tiempo"))))</f>
        <v>#DIV/0!</v>
      </c>
      <c r="W25" s="73"/>
      <c r="X25" s="73"/>
      <c r="Y25" s="62"/>
      <c r="Z25" s="74" t="e">
        <f t="shared" ref="Z25:Z66" si="2">+(Y25/E25)</f>
        <v>#DIV/0!</v>
      </c>
    </row>
    <row r="26" spans="1:26" ht="63.75" customHeight="1" x14ac:dyDescent="0.25">
      <c r="A26" s="572"/>
      <c r="B26" s="573"/>
      <c r="C26" s="574"/>
      <c r="D26" s="88"/>
      <c r="E26" s="89"/>
      <c r="F26" s="36"/>
      <c r="G26" s="3"/>
      <c r="H26" s="82"/>
      <c r="I26" s="62"/>
      <c r="J26" s="62"/>
      <c r="K26" s="84"/>
      <c r="L26" s="34"/>
      <c r="M26" s="34"/>
      <c r="N26" s="34"/>
      <c r="O26" s="34"/>
      <c r="P26" s="72"/>
      <c r="Q26" s="72"/>
      <c r="R26" s="73"/>
      <c r="S26" s="73"/>
      <c r="T26" s="82"/>
      <c r="U26" s="28" t="e">
        <f t="shared" si="0"/>
        <v>#DIV/0!</v>
      </c>
      <c r="V26" s="71" t="e">
        <f t="shared" si="1"/>
        <v>#DIV/0!</v>
      </c>
      <c r="W26" s="73"/>
      <c r="X26" s="73"/>
      <c r="Y26" s="62"/>
      <c r="Z26" s="74" t="e">
        <f t="shared" si="2"/>
        <v>#DIV/0!</v>
      </c>
    </row>
    <row r="27" spans="1:26" ht="71.25" customHeight="1" x14ac:dyDescent="0.25">
      <c r="A27" s="572"/>
      <c r="B27" s="573"/>
      <c r="C27" s="574"/>
      <c r="D27" s="88"/>
      <c r="E27" s="89"/>
      <c r="F27" s="36"/>
      <c r="G27" s="3"/>
      <c r="H27" s="82"/>
      <c r="I27" s="62"/>
      <c r="J27" s="62"/>
      <c r="K27" s="84"/>
      <c r="L27" s="34"/>
      <c r="M27" s="34"/>
      <c r="N27" s="34"/>
      <c r="O27" s="34"/>
      <c r="P27" s="72"/>
      <c r="Q27" s="72"/>
      <c r="R27" s="73"/>
      <c r="S27" s="73"/>
      <c r="T27" s="82"/>
      <c r="U27" s="28" t="e">
        <f t="shared" si="0"/>
        <v>#DIV/0!</v>
      </c>
      <c r="V27" s="71" t="e">
        <f t="shared" si="1"/>
        <v>#DIV/0!</v>
      </c>
      <c r="W27" s="73"/>
      <c r="X27" s="73"/>
      <c r="Y27" s="62"/>
      <c r="Z27" s="74" t="e">
        <f t="shared" si="2"/>
        <v>#DIV/0!</v>
      </c>
    </row>
    <row r="28" spans="1:26" ht="68.25" customHeight="1" x14ac:dyDescent="0.25">
      <c r="A28" s="572"/>
      <c r="B28" s="573"/>
      <c r="C28" s="36"/>
      <c r="D28" s="88"/>
      <c r="E28" s="89"/>
      <c r="F28" s="36"/>
      <c r="G28" s="3"/>
      <c r="H28" s="82"/>
      <c r="I28" s="62"/>
      <c r="J28" s="62"/>
      <c r="K28" s="84"/>
      <c r="L28" s="34"/>
      <c r="M28" s="34"/>
      <c r="N28" s="34"/>
      <c r="O28" s="34"/>
      <c r="P28" s="72"/>
      <c r="Q28" s="72"/>
      <c r="R28" s="73"/>
      <c r="S28" s="73"/>
      <c r="T28" s="82"/>
      <c r="U28" s="28" t="e">
        <f t="shared" si="0"/>
        <v>#DIV/0!</v>
      </c>
      <c r="V28" s="71" t="e">
        <f t="shared" si="1"/>
        <v>#DIV/0!</v>
      </c>
      <c r="W28" s="73"/>
      <c r="X28" s="73"/>
      <c r="Y28" s="62"/>
      <c r="Z28" s="74" t="e">
        <f t="shared" si="2"/>
        <v>#DIV/0!</v>
      </c>
    </row>
    <row r="29" spans="1:26" ht="78.75" customHeight="1" x14ac:dyDescent="0.25">
      <c r="A29" s="587" t="s">
        <v>136</v>
      </c>
      <c r="B29" s="573" t="s">
        <v>137</v>
      </c>
      <c r="C29" s="33"/>
      <c r="D29" s="88"/>
      <c r="E29" s="89"/>
      <c r="F29" s="36"/>
      <c r="G29" s="3"/>
      <c r="H29" s="82"/>
      <c r="I29" s="62"/>
      <c r="J29" s="62"/>
      <c r="K29" s="84"/>
      <c r="L29" s="34"/>
      <c r="M29" s="34"/>
      <c r="N29" s="34"/>
      <c r="O29" s="34"/>
      <c r="P29" s="72"/>
      <c r="Q29" s="72"/>
      <c r="R29" s="73"/>
      <c r="S29" s="73"/>
      <c r="T29" s="82"/>
      <c r="U29" s="28" t="e">
        <f t="shared" si="0"/>
        <v>#DIV/0!</v>
      </c>
      <c r="V29" s="71" t="e">
        <f t="shared" si="1"/>
        <v>#DIV/0!</v>
      </c>
      <c r="W29" s="73"/>
      <c r="X29" s="73"/>
      <c r="Y29" s="62"/>
      <c r="Z29" s="74" t="e">
        <f t="shared" si="2"/>
        <v>#DIV/0!</v>
      </c>
    </row>
    <row r="30" spans="1:26" ht="115.5" customHeight="1" x14ac:dyDescent="0.25">
      <c r="A30" s="587"/>
      <c r="B30" s="589"/>
      <c r="C30" s="593"/>
      <c r="D30" s="88"/>
      <c r="E30" s="89"/>
      <c r="F30" s="36"/>
      <c r="G30" s="3"/>
      <c r="H30" s="82"/>
      <c r="I30" s="62"/>
      <c r="J30" s="62"/>
      <c r="K30" s="84"/>
      <c r="L30" s="34"/>
      <c r="M30" s="34"/>
      <c r="N30" s="34"/>
      <c r="O30" s="34"/>
      <c r="P30" s="72"/>
      <c r="Q30" s="72"/>
      <c r="R30" s="73"/>
      <c r="S30" s="87"/>
      <c r="T30" s="82"/>
      <c r="U30" s="28" t="e">
        <f t="shared" si="0"/>
        <v>#DIV/0!</v>
      </c>
      <c r="V30" s="71" t="e">
        <f t="shared" si="1"/>
        <v>#DIV/0!</v>
      </c>
      <c r="W30" s="73"/>
      <c r="X30" s="73"/>
      <c r="Y30" s="62"/>
      <c r="Z30" s="74" t="e">
        <f t="shared" si="2"/>
        <v>#DIV/0!</v>
      </c>
    </row>
    <row r="31" spans="1:26" ht="120" customHeight="1" x14ac:dyDescent="0.25">
      <c r="A31" s="587"/>
      <c r="B31" s="589"/>
      <c r="C31" s="593"/>
      <c r="D31" s="88"/>
      <c r="E31" s="89"/>
      <c r="F31" s="36"/>
      <c r="G31" s="3"/>
      <c r="H31" s="82"/>
      <c r="I31" s="62"/>
      <c r="J31" s="62"/>
      <c r="K31" s="84"/>
      <c r="L31" s="34"/>
      <c r="M31" s="34"/>
      <c r="N31" s="34"/>
      <c r="O31" s="34"/>
      <c r="P31" s="72"/>
      <c r="Q31" s="72"/>
      <c r="R31" s="73"/>
      <c r="S31" s="73"/>
      <c r="T31" s="82"/>
      <c r="U31" s="28" t="e">
        <f t="shared" si="0"/>
        <v>#DIV/0!</v>
      </c>
      <c r="V31" s="71" t="e">
        <f t="shared" si="1"/>
        <v>#DIV/0!</v>
      </c>
      <c r="W31" s="73"/>
      <c r="X31" s="73"/>
      <c r="Y31" s="62"/>
      <c r="Z31" s="74" t="e">
        <f t="shared" si="2"/>
        <v>#DIV/0!</v>
      </c>
    </row>
    <row r="32" spans="1:26" ht="123.75" customHeight="1" x14ac:dyDescent="0.25">
      <c r="A32" s="587"/>
      <c r="B32" s="589"/>
      <c r="C32" s="61"/>
      <c r="D32" s="88"/>
      <c r="E32" s="89"/>
      <c r="F32" s="36"/>
      <c r="G32" s="3"/>
      <c r="H32" s="82"/>
      <c r="I32" s="62"/>
      <c r="J32" s="62"/>
      <c r="K32" s="84"/>
      <c r="L32" s="34"/>
      <c r="M32" s="34"/>
      <c r="N32" s="34"/>
      <c r="O32" s="34"/>
      <c r="P32" s="72"/>
      <c r="Q32" s="72"/>
      <c r="R32" s="73"/>
      <c r="S32" s="87"/>
      <c r="T32" s="82"/>
      <c r="U32" s="28" t="e">
        <f t="shared" si="0"/>
        <v>#DIV/0!</v>
      </c>
      <c r="V32" s="71" t="e">
        <f t="shared" si="1"/>
        <v>#DIV/0!</v>
      </c>
      <c r="W32" s="73"/>
      <c r="X32" s="73"/>
      <c r="Y32" s="62"/>
      <c r="Z32" s="74" t="e">
        <f t="shared" si="2"/>
        <v>#DIV/0!</v>
      </c>
    </row>
    <row r="33" spans="1:26" ht="116.25" customHeight="1" x14ac:dyDescent="0.25">
      <c r="A33" s="587"/>
      <c r="B33" s="589"/>
      <c r="C33" s="33"/>
      <c r="D33" s="88"/>
      <c r="E33" s="89"/>
      <c r="F33" s="36"/>
      <c r="G33" s="3"/>
      <c r="H33" s="82"/>
      <c r="I33" s="62"/>
      <c r="J33" s="62"/>
      <c r="K33" s="84"/>
      <c r="L33" s="34"/>
      <c r="M33" s="34"/>
      <c r="N33" s="34"/>
      <c r="O33" s="34"/>
      <c r="P33" s="72"/>
      <c r="Q33" s="72"/>
      <c r="R33" s="73"/>
      <c r="S33" s="73"/>
      <c r="T33" s="82"/>
      <c r="U33" s="28" t="e">
        <f t="shared" si="0"/>
        <v>#DIV/0!</v>
      </c>
      <c r="V33" s="71" t="e">
        <f t="shared" si="1"/>
        <v>#DIV/0!</v>
      </c>
      <c r="W33" s="73"/>
      <c r="X33" s="73"/>
      <c r="Y33" s="62"/>
      <c r="Z33" s="74" t="e">
        <f t="shared" si="2"/>
        <v>#DIV/0!</v>
      </c>
    </row>
    <row r="34" spans="1:26" ht="150" customHeight="1" x14ac:dyDescent="0.25">
      <c r="A34" s="587"/>
      <c r="B34" s="589"/>
      <c r="C34" s="33"/>
      <c r="D34" s="88"/>
      <c r="E34" s="89"/>
      <c r="F34" s="36"/>
      <c r="G34" s="3"/>
      <c r="H34" s="82"/>
      <c r="I34" s="62"/>
      <c r="J34" s="62"/>
      <c r="K34" s="84"/>
      <c r="L34" s="34"/>
      <c r="M34" s="34"/>
      <c r="N34" s="34"/>
      <c r="O34" s="34"/>
      <c r="P34" s="72"/>
      <c r="Q34" s="72"/>
      <c r="R34" s="73"/>
      <c r="S34" s="73"/>
      <c r="T34" s="82"/>
      <c r="U34" s="28" t="e">
        <f t="shared" si="0"/>
        <v>#DIV/0!</v>
      </c>
      <c r="V34" s="71" t="e">
        <f t="shared" si="1"/>
        <v>#DIV/0!</v>
      </c>
      <c r="W34" s="73"/>
      <c r="X34" s="73"/>
      <c r="Y34" s="62"/>
      <c r="Z34" s="74" t="e">
        <f t="shared" si="2"/>
        <v>#DIV/0!</v>
      </c>
    </row>
    <row r="35" spans="1:26" x14ac:dyDescent="0.25">
      <c r="A35" s="587"/>
      <c r="B35" s="589"/>
      <c r="C35" s="63"/>
      <c r="D35" s="88"/>
      <c r="E35" s="89"/>
      <c r="F35" s="36"/>
      <c r="G35" s="3"/>
      <c r="H35" s="82"/>
      <c r="I35" s="62"/>
      <c r="J35" s="62"/>
      <c r="K35" s="84"/>
      <c r="L35" s="34"/>
      <c r="M35" s="34"/>
      <c r="N35" s="34"/>
      <c r="O35" s="34"/>
      <c r="P35" s="72"/>
      <c r="Q35" s="72"/>
      <c r="R35" s="73"/>
      <c r="S35" s="87"/>
      <c r="T35" s="82"/>
      <c r="U35" s="28" t="e">
        <f t="shared" si="0"/>
        <v>#DIV/0!</v>
      </c>
      <c r="V35" s="71" t="e">
        <f t="shared" si="1"/>
        <v>#DIV/0!</v>
      </c>
      <c r="W35" s="73"/>
      <c r="X35" s="73"/>
      <c r="Y35" s="62"/>
      <c r="Z35" s="74" t="e">
        <f t="shared" si="2"/>
        <v>#DIV/0!</v>
      </c>
    </row>
    <row r="36" spans="1:26" ht="96" customHeight="1" x14ac:dyDescent="0.25">
      <c r="A36" s="587"/>
      <c r="B36" s="589"/>
      <c r="C36" s="63"/>
      <c r="D36" s="88"/>
      <c r="E36" s="89"/>
      <c r="F36" s="36"/>
      <c r="G36" s="3"/>
      <c r="H36" s="82"/>
      <c r="I36" s="62"/>
      <c r="J36" s="62"/>
      <c r="K36" s="84"/>
      <c r="L36" s="34"/>
      <c r="M36" s="34"/>
      <c r="N36" s="34"/>
      <c r="O36" s="34"/>
      <c r="P36" s="72"/>
      <c r="Q36" s="72"/>
      <c r="R36" s="73"/>
      <c r="S36" s="73"/>
      <c r="T36" s="82"/>
      <c r="U36" s="28" t="e">
        <f t="shared" si="0"/>
        <v>#DIV/0!</v>
      </c>
      <c r="V36" s="71" t="e">
        <f t="shared" si="1"/>
        <v>#DIV/0!</v>
      </c>
      <c r="W36" s="73"/>
      <c r="X36" s="73"/>
      <c r="Y36" s="62"/>
      <c r="Z36" s="74" t="e">
        <f t="shared" si="2"/>
        <v>#DIV/0!</v>
      </c>
    </row>
    <row r="37" spans="1:26" ht="135" customHeight="1" x14ac:dyDescent="0.25">
      <c r="A37" s="587"/>
      <c r="B37" s="589"/>
      <c r="C37" s="574"/>
      <c r="D37" s="88"/>
      <c r="E37" s="89"/>
      <c r="F37" s="36"/>
      <c r="G37" s="3"/>
      <c r="H37" s="82"/>
      <c r="I37" s="62"/>
      <c r="J37" s="62"/>
      <c r="K37" s="84"/>
      <c r="L37" s="34"/>
      <c r="M37" s="34"/>
      <c r="N37" s="34"/>
      <c r="O37" s="34"/>
      <c r="P37" s="72"/>
      <c r="Q37" s="72"/>
      <c r="R37" s="73"/>
      <c r="S37" s="73"/>
      <c r="T37" s="82"/>
      <c r="U37" s="28" t="e">
        <f t="shared" si="0"/>
        <v>#DIV/0!</v>
      </c>
      <c r="V37" s="71" t="e">
        <f t="shared" si="1"/>
        <v>#DIV/0!</v>
      </c>
      <c r="W37" s="73"/>
      <c r="X37" s="73"/>
      <c r="Y37" s="62"/>
      <c r="Z37" s="74" t="e">
        <f t="shared" si="2"/>
        <v>#DIV/0!</v>
      </c>
    </row>
    <row r="38" spans="1:26" x14ac:dyDescent="0.25">
      <c r="A38" s="587"/>
      <c r="B38" s="589"/>
      <c r="C38" s="574"/>
      <c r="D38" s="88"/>
      <c r="E38" s="89"/>
      <c r="F38" s="36"/>
      <c r="G38" s="3"/>
      <c r="H38" s="82"/>
      <c r="I38" s="62"/>
      <c r="J38" s="62"/>
      <c r="K38" s="84"/>
      <c r="L38" s="34"/>
      <c r="M38" s="34"/>
      <c r="N38" s="34"/>
      <c r="O38" s="34"/>
      <c r="P38" s="72"/>
      <c r="Q38" s="72"/>
      <c r="R38" s="73"/>
      <c r="S38" s="73"/>
      <c r="T38" s="82"/>
      <c r="U38" s="28" t="e">
        <f t="shared" si="0"/>
        <v>#DIV/0!</v>
      </c>
      <c r="V38" s="71" t="e">
        <f t="shared" si="1"/>
        <v>#DIV/0!</v>
      </c>
      <c r="W38" s="73"/>
      <c r="X38" s="73"/>
      <c r="Y38" s="62"/>
      <c r="Z38" s="74" t="e">
        <f t="shared" si="2"/>
        <v>#DIV/0!</v>
      </c>
    </row>
    <row r="39" spans="1:26" ht="124.5" customHeight="1" x14ac:dyDescent="0.25">
      <c r="A39" s="587"/>
      <c r="B39" s="589"/>
      <c r="C39" s="574"/>
      <c r="D39" s="88"/>
      <c r="E39" s="89"/>
      <c r="F39" s="36"/>
      <c r="G39" s="3"/>
      <c r="H39" s="82"/>
      <c r="I39" s="62"/>
      <c r="J39" s="62"/>
      <c r="K39" s="84"/>
      <c r="L39" s="34"/>
      <c r="M39" s="34"/>
      <c r="N39" s="34"/>
      <c r="O39" s="34"/>
      <c r="P39" s="72"/>
      <c r="Q39" s="72"/>
      <c r="R39" s="73"/>
      <c r="S39" s="73"/>
      <c r="T39" s="82"/>
      <c r="U39" s="28" t="e">
        <f t="shared" si="0"/>
        <v>#DIV/0!</v>
      </c>
      <c r="V39" s="71" t="e">
        <f t="shared" si="1"/>
        <v>#DIV/0!</v>
      </c>
      <c r="W39" s="73"/>
      <c r="X39" s="73"/>
      <c r="Y39" s="62"/>
      <c r="Z39" s="74" t="e">
        <f t="shared" si="2"/>
        <v>#DIV/0!</v>
      </c>
    </row>
    <row r="40" spans="1:26" ht="99" customHeight="1" x14ac:dyDescent="0.25">
      <c r="A40" s="587"/>
      <c r="B40" s="589"/>
      <c r="C40" s="31"/>
      <c r="D40" s="88"/>
      <c r="E40" s="89"/>
      <c r="F40" s="36"/>
      <c r="G40" s="3"/>
      <c r="H40" s="82"/>
      <c r="I40" s="62"/>
      <c r="J40" s="62"/>
      <c r="K40" s="84"/>
      <c r="L40" s="34"/>
      <c r="M40" s="34"/>
      <c r="N40" s="34"/>
      <c r="O40" s="34"/>
      <c r="P40" s="72"/>
      <c r="Q40" s="72"/>
      <c r="R40" s="73"/>
      <c r="S40" s="73"/>
      <c r="T40" s="82"/>
      <c r="U40" s="28" t="e">
        <f t="shared" si="0"/>
        <v>#DIV/0!</v>
      </c>
      <c r="V40" s="71" t="e">
        <f t="shared" si="1"/>
        <v>#DIV/0!</v>
      </c>
      <c r="W40" s="73"/>
      <c r="X40" s="73"/>
      <c r="Y40" s="62"/>
      <c r="Z40" s="74" t="e">
        <f t="shared" si="2"/>
        <v>#DIV/0!</v>
      </c>
    </row>
    <row r="41" spans="1:26" ht="159" customHeight="1" thickBot="1" x14ac:dyDescent="0.3">
      <c r="A41" s="587"/>
      <c r="B41" s="121" t="s">
        <v>138</v>
      </c>
      <c r="C41" s="36"/>
      <c r="D41" s="88"/>
      <c r="E41" s="89"/>
      <c r="F41" s="36"/>
      <c r="G41" s="3"/>
      <c r="H41" s="82"/>
      <c r="I41" s="62"/>
      <c r="J41" s="62"/>
      <c r="K41" s="84"/>
      <c r="L41" s="34"/>
      <c r="M41" s="34"/>
      <c r="N41" s="34"/>
      <c r="O41" s="34"/>
      <c r="P41" s="72"/>
      <c r="Q41" s="72"/>
      <c r="R41" s="73"/>
      <c r="S41" s="87"/>
      <c r="T41" s="82"/>
      <c r="U41" s="28" t="e">
        <f t="shared" si="0"/>
        <v>#DIV/0!</v>
      </c>
      <c r="V41" s="71" t="e">
        <f t="shared" si="1"/>
        <v>#DIV/0!</v>
      </c>
      <c r="W41" s="73"/>
      <c r="X41" s="73"/>
      <c r="Y41" s="62"/>
      <c r="Z41" s="74" t="e">
        <f t="shared" si="2"/>
        <v>#DIV/0!</v>
      </c>
    </row>
    <row r="42" spans="1:26" ht="63" customHeight="1" x14ac:dyDescent="0.25">
      <c r="A42" s="588"/>
      <c r="B42" s="590" t="s">
        <v>139</v>
      </c>
      <c r="C42" s="117"/>
      <c r="D42" s="88"/>
      <c r="E42" s="89"/>
      <c r="F42" s="36"/>
      <c r="G42" s="3"/>
      <c r="H42" s="82"/>
      <c r="I42" s="62"/>
      <c r="J42" s="62"/>
      <c r="K42" s="84"/>
      <c r="L42" s="34"/>
      <c r="M42" s="34"/>
      <c r="N42" s="34"/>
      <c r="O42" s="34"/>
      <c r="P42" s="72"/>
      <c r="Q42" s="72"/>
      <c r="R42" s="87"/>
      <c r="S42" s="73"/>
      <c r="T42" s="82"/>
      <c r="U42" s="28" t="e">
        <f t="shared" si="0"/>
        <v>#DIV/0!</v>
      </c>
      <c r="V42" s="71" t="e">
        <f t="shared" si="1"/>
        <v>#DIV/0!</v>
      </c>
      <c r="W42" s="73"/>
      <c r="X42" s="73"/>
      <c r="Y42" s="62"/>
      <c r="Z42" s="74" t="e">
        <f t="shared" si="2"/>
        <v>#DIV/0!</v>
      </c>
    </row>
    <row r="43" spans="1:26" ht="99.75" customHeight="1" x14ac:dyDescent="0.25">
      <c r="A43" s="588"/>
      <c r="B43" s="591"/>
      <c r="C43" s="32"/>
      <c r="D43" s="88"/>
      <c r="E43" s="89"/>
      <c r="F43" s="36"/>
      <c r="G43" s="3"/>
      <c r="H43" s="82"/>
      <c r="I43" s="62"/>
      <c r="J43" s="62"/>
      <c r="K43" s="84"/>
      <c r="L43" s="34"/>
      <c r="M43" s="34"/>
      <c r="N43" s="34"/>
      <c r="O43" s="34"/>
      <c r="P43" s="72"/>
      <c r="Q43" s="72"/>
      <c r="R43" s="73"/>
      <c r="S43" s="73"/>
      <c r="T43" s="82"/>
      <c r="U43" s="28" t="e">
        <f t="shared" si="0"/>
        <v>#DIV/0!</v>
      </c>
      <c r="V43" s="71" t="e">
        <f t="shared" si="1"/>
        <v>#DIV/0!</v>
      </c>
      <c r="W43" s="73"/>
      <c r="X43" s="73"/>
      <c r="Y43" s="62"/>
      <c r="Z43" s="74" t="e">
        <f t="shared" si="2"/>
        <v>#DIV/0!</v>
      </c>
    </row>
    <row r="44" spans="1:26" ht="78" customHeight="1" x14ac:dyDescent="0.25">
      <c r="A44" s="588"/>
      <c r="B44" s="591"/>
      <c r="C44" s="594"/>
      <c r="D44" s="88"/>
      <c r="E44" s="89"/>
      <c r="F44" s="36"/>
      <c r="G44" s="3"/>
      <c r="H44" s="82"/>
      <c r="I44" s="62"/>
      <c r="J44" s="62"/>
      <c r="K44" s="84"/>
      <c r="L44" s="34"/>
      <c r="M44" s="34"/>
      <c r="N44" s="34"/>
      <c r="O44" s="34"/>
      <c r="P44" s="72"/>
      <c r="Q44" s="72"/>
      <c r="R44" s="73"/>
      <c r="S44" s="73"/>
      <c r="T44" s="82"/>
      <c r="U44" s="28" t="e">
        <f t="shared" si="0"/>
        <v>#DIV/0!</v>
      </c>
      <c r="V44" s="71" t="e">
        <f t="shared" si="1"/>
        <v>#DIV/0!</v>
      </c>
      <c r="W44" s="73"/>
      <c r="X44" s="73"/>
      <c r="Y44" s="62"/>
      <c r="Z44" s="74" t="e">
        <f t="shared" si="2"/>
        <v>#DIV/0!</v>
      </c>
    </row>
    <row r="45" spans="1:26" ht="111" customHeight="1" x14ac:dyDescent="0.25">
      <c r="A45" s="588"/>
      <c r="B45" s="591"/>
      <c r="C45" s="594"/>
      <c r="D45" s="88"/>
      <c r="E45" s="89"/>
      <c r="F45" s="36"/>
      <c r="G45" s="3"/>
      <c r="H45" s="82"/>
      <c r="I45" s="62"/>
      <c r="J45" s="62"/>
      <c r="K45" s="84"/>
      <c r="L45" s="34"/>
      <c r="M45" s="34"/>
      <c r="N45" s="34"/>
      <c r="O45" s="34"/>
      <c r="P45" s="72"/>
      <c r="Q45" s="72"/>
      <c r="R45" s="73"/>
      <c r="S45" s="73"/>
      <c r="T45" s="82"/>
      <c r="U45" s="28" t="e">
        <f t="shared" si="0"/>
        <v>#DIV/0!</v>
      </c>
      <c r="V45" s="71" t="e">
        <f t="shared" si="1"/>
        <v>#DIV/0!</v>
      </c>
      <c r="W45" s="73"/>
      <c r="X45" s="73"/>
      <c r="Y45" s="62"/>
      <c r="Z45" s="74" t="e">
        <f t="shared" si="2"/>
        <v>#DIV/0!</v>
      </c>
    </row>
    <row r="46" spans="1:26" ht="90" customHeight="1" x14ac:dyDescent="0.25">
      <c r="A46" s="588"/>
      <c r="B46" s="591"/>
      <c r="C46" s="594"/>
      <c r="D46" s="88"/>
      <c r="E46" s="89"/>
      <c r="F46" s="36"/>
      <c r="G46" s="3"/>
      <c r="H46" s="82"/>
      <c r="I46" s="62"/>
      <c r="J46" s="62"/>
      <c r="K46" s="84"/>
      <c r="L46" s="34"/>
      <c r="M46" s="34"/>
      <c r="N46" s="34"/>
      <c r="O46" s="34"/>
      <c r="P46" s="72"/>
      <c r="Q46" s="72"/>
      <c r="R46" s="73"/>
      <c r="S46" s="73"/>
      <c r="T46" s="82"/>
      <c r="U46" s="28" t="e">
        <f t="shared" si="0"/>
        <v>#DIV/0!</v>
      </c>
      <c r="V46" s="71" t="e">
        <f t="shared" si="1"/>
        <v>#DIV/0!</v>
      </c>
      <c r="W46" s="73"/>
      <c r="X46" s="73"/>
      <c r="Y46" s="62"/>
      <c r="Z46" s="74" t="e">
        <f t="shared" si="2"/>
        <v>#DIV/0!</v>
      </c>
    </row>
    <row r="47" spans="1:26" ht="93.75" customHeight="1" x14ac:dyDescent="0.25">
      <c r="A47" s="588"/>
      <c r="B47" s="591"/>
      <c r="C47" s="32"/>
      <c r="D47" s="88"/>
      <c r="E47" s="89"/>
      <c r="F47" s="36"/>
      <c r="G47" s="3"/>
      <c r="H47" s="82"/>
      <c r="I47" s="62"/>
      <c r="J47" s="62"/>
      <c r="K47" s="84"/>
      <c r="L47" s="34"/>
      <c r="M47" s="34"/>
      <c r="N47" s="34"/>
      <c r="O47" s="34"/>
      <c r="P47" s="72"/>
      <c r="Q47" s="72"/>
      <c r="R47" s="73"/>
      <c r="S47" s="73"/>
      <c r="T47" s="82"/>
      <c r="U47" s="28" t="e">
        <f t="shared" si="0"/>
        <v>#DIV/0!</v>
      </c>
      <c r="V47" s="71" t="e">
        <f t="shared" si="1"/>
        <v>#DIV/0!</v>
      </c>
      <c r="W47" s="73"/>
      <c r="X47" s="73"/>
      <c r="Y47" s="62"/>
      <c r="Z47" s="74" t="e">
        <f t="shared" si="2"/>
        <v>#DIV/0!</v>
      </c>
    </row>
    <row r="48" spans="1:26" x14ac:dyDescent="0.25">
      <c r="A48" s="588"/>
      <c r="B48" s="591"/>
      <c r="C48" s="46"/>
      <c r="D48" s="88"/>
      <c r="E48" s="89"/>
      <c r="F48" s="36"/>
      <c r="G48" s="3"/>
      <c r="H48" s="82"/>
      <c r="I48" s="62"/>
      <c r="J48" s="62"/>
      <c r="K48" s="84"/>
      <c r="L48" s="34"/>
      <c r="M48" s="34"/>
      <c r="N48" s="34"/>
      <c r="O48" s="34"/>
      <c r="P48" s="72"/>
      <c r="Q48" s="72"/>
      <c r="R48" s="73"/>
      <c r="S48" s="87"/>
      <c r="T48" s="82"/>
      <c r="U48" s="28" t="e">
        <f t="shared" si="0"/>
        <v>#DIV/0!</v>
      </c>
      <c r="V48" s="71" t="e">
        <f t="shared" si="1"/>
        <v>#DIV/0!</v>
      </c>
      <c r="W48" s="73"/>
      <c r="X48" s="73"/>
      <c r="Y48" s="62"/>
      <c r="Z48" s="74" t="e">
        <f t="shared" si="2"/>
        <v>#DIV/0!</v>
      </c>
    </row>
    <row r="49" spans="1:26" ht="80.25" customHeight="1" thickBot="1" x14ac:dyDescent="0.3">
      <c r="A49" s="588"/>
      <c r="B49" s="592"/>
      <c r="C49" s="30"/>
      <c r="D49" s="88"/>
      <c r="E49" s="89"/>
      <c r="F49" s="36"/>
      <c r="G49" s="3"/>
      <c r="H49" s="82"/>
      <c r="I49" s="62"/>
      <c r="J49" s="62"/>
      <c r="K49" s="84"/>
      <c r="L49" s="34"/>
      <c r="M49" s="34"/>
      <c r="N49" s="34"/>
      <c r="O49" s="34"/>
      <c r="P49" s="72"/>
      <c r="Q49" s="72"/>
      <c r="R49" s="73"/>
      <c r="S49" s="73"/>
      <c r="T49" s="82"/>
      <c r="U49" s="28" t="e">
        <f t="shared" si="0"/>
        <v>#DIV/0!</v>
      </c>
      <c r="V49" s="71" t="e">
        <f t="shared" si="1"/>
        <v>#DIV/0!</v>
      </c>
      <c r="W49" s="73"/>
      <c r="X49" s="73"/>
      <c r="Y49" s="62"/>
      <c r="Z49" s="74" t="e">
        <f t="shared" si="2"/>
        <v>#DIV/0!</v>
      </c>
    </row>
    <row r="50" spans="1:26" ht="86.25" customHeight="1" x14ac:dyDescent="0.25">
      <c r="A50" s="587"/>
      <c r="B50" s="583" t="s">
        <v>140</v>
      </c>
      <c r="C50" s="185"/>
      <c r="D50" s="163"/>
      <c r="E50" s="188"/>
      <c r="F50" s="189"/>
      <c r="G50" s="158"/>
      <c r="H50" s="190"/>
      <c r="I50" s="149"/>
      <c r="J50" s="149"/>
      <c r="K50" s="194"/>
      <c r="L50" s="191"/>
      <c r="M50" s="191"/>
      <c r="N50" s="191"/>
      <c r="O50" s="191"/>
      <c r="P50" s="152"/>
      <c r="Q50" s="152"/>
      <c r="R50" s="153"/>
      <c r="S50" s="153"/>
      <c r="T50" s="148"/>
      <c r="U50" s="155"/>
      <c r="V50" s="156"/>
      <c r="W50" s="153"/>
      <c r="X50" s="153"/>
      <c r="Y50" s="149"/>
      <c r="Z50" s="157"/>
    </row>
    <row r="51" spans="1:26" ht="102" customHeight="1" x14ac:dyDescent="0.25">
      <c r="A51" s="587"/>
      <c r="B51" s="573"/>
      <c r="C51" s="59"/>
      <c r="D51" s="88"/>
      <c r="E51" s="89"/>
      <c r="F51" s="36"/>
      <c r="G51" s="3"/>
      <c r="H51" s="82"/>
      <c r="I51" s="62"/>
      <c r="J51" s="62"/>
      <c r="K51" s="84"/>
      <c r="L51" s="34"/>
      <c r="M51" s="34"/>
      <c r="N51" s="34"/>
      <c r="O51" s="34"/>
      <c r="P51" s="72"/>
      <c r="Q51" s="72"/>
      <c r="R51" s="73"/>
      <c r="S51" s="73"/>
      <c r="T51" s="82"/>
      <c r="U51" s="28" t="e">
        <f t="shared" si="0"/>
        <v>#DIV/0!</v>
      </c>
      <c r="V51" s="71" t="e">
        <f t="shared" si="1"/>
        <v>#DIV/0!</v>
      </c>
      <c r="W51" s="73"/>
      <c r="X51" s="73"/>
      <c r="Y51" s="62"/>
      <c r="Z51" s="74" t="e">
        <f t="shared" si="2"/>
        <v>#DIV/0!</v>
      </c>
    </row>
    <row r="52" spans="1:26" ht="88.5" customHeight="1" x14ac:dyDescent="0.25">
      <c r="A52" s="587"/>
      <c r="B52" s="581" t="s">
        <v>141</v>
      </c>
      <c r="C52" s="33"/>
      <c r="D52" s="88"/>
      <c r="E52" s="89"/>
      <c r="F52" s="36"/>
      <c r="G52" s="3"/>
      <c r="H52" s="82"/>
      <c r="I52" s="62"/>
      <c r="J52" s="62"/>
      <c r="K52" s="84"/>
      <c r="L52" s="34"/>
      <c r="M52" s="34"/>
      <c r="N52" s="34"/>
      <c r="O52" s="34"/>
      <c r="P52" s="72"/>
      <c r="Q52" s="72"/>
      <c r="R52" s="73"/>
      <c r="S52" s="73"/>
      <c r="T52" s="82"/>
      <c r="U52" s="28" t="e">
        <f t="shared" si="0"/>
        <v>#DIV/0!</v>
      </c>
      <c r="V52" s="71" t="e">
        <f t="shared" si="1"/>
        <v>#DIV/0!</v>
      </c>
      <c r="W52" s="73"/>
      <c r="X52" s="73"/>
      <c r="Y52" s="62"/>
      <c r="Z52" s="74" t="e">
        <f t="shared" si="2"/>
        <v>#DIV/0!</v>
      </c>
    </row>
    <row r="53" spans="1:26" ht="105" customHeight="1" x14ac:dyDescent="0.25">
      <c r="A53" s="587"/>
      <c r="B53" s="582"/>
      <c r="C53" s="36"/>
      <c r="D53" s="88"/>
      <c r="E53" s="89"/>
      <c r="F53" s="36"/>
      <c r="G53" s="3"/>
      <c r="H53" s="82"/>
      <c r="I53" s="62"/>
      <c r="J53" s="62"/>
      <c r="K53" s="84"/>
      <c r="L53" s="34"/>
      <c r="M53" s="34"/>
      <c r="N53" s="34"/>
      <c r="O53" s="34"/>
      <c r="P53" s="72"/>
      <c r="Q53" s="72"/>
      <c r="R53" s="73"/>
      <c r="S53" s="73"/>
      <c r="T53" s="82"/>
      <c r="U53" s="28" t="e">
        <f t="shared" si="0"/>
        <v>#DIV/0!</v>
      </c>
      <c r="V53" s="71" t="e">
        <f t="shared" si="1"/>
        <v>#DIV/0!</v>
      </c>
      <c r="W53" s="73"/>
      <c r="X53" s="73"/>
      <c r="Y53" s="62"/>
      <c r="Z53" s="74" t="e">
        <f t="shared" si="2"/>
        <v>#DIV/0!</v>
      </c>
    </row>
    <row r="54" spans="1:26" ht="85.5" customHeight="1" x14ac:dyDescent="0.25">
      <c r="A54" s="587"/>
      <c r="B54" s="582"/>
      <c r="C54" s="574"/>
      <c r="D54" s="88"/>
      <c r="E54" s="89"/>
      <c r="F54" s="36"/>
      <c r="G54" s="3"/>
      <c r="H54" s="82"/>
      <c r="I54" s="62"/>
      <c r="J54" s="62"/>
      <c r="K54" s="84"/>
      <c r="L54" s="34"/>
      <c r="M54" s="34"/>
      <c r="N54" s="34"/>
      <c r="O54" s="34"/>
      <c r="P54" s="72"/>
      <c r="Q54" s="72"/>
      <c r="R54" s="73"/>
      <c r="S54" s="87"/>
      <c r="T54" s="82"/>
      <c r="U54" s="28" t="e">
        <f t="shared" si="0"/>
        <v>#DIV/0!</v>
      </c>
      <c r="V54" s="71" t="e">
        <f t="shared" si="1"/>
        <v>#DIV/0!</v>
      </c>
      <c r="W54" s="73"/>
      <c r="X54" s="73"/>
      <c r="Y54" s="62"/>
      <c r="Z54" s="74" t="e">
        <f t="shared" si="2"/>
        <v>#DIV/0!</v>
      </c>
    </row>
    <row r="55" spans="1:26" ht="113.25" customHeight="1" x14ac:dyDescent="0.25">
      <c r="A55" s="587"/>
      <c r="B55" s="582"/>
      <c r="C55" s="574"/>
      <c r="D55" s="88"/>
      <c r="E55" s="89"/>
      <c r="F55" s="36"/>
      <c r="G55" s="3"/>
      <c r="H55" s="82"/>
      <c r="I55" s="62"/>
      <c r="J55" s="62"/>
      <c r="K55" s="84"/>
      <c r="L55" s="34"/>
      <c r="M55" s="34"/>
      <c r="N55" s="34"/>
      <c r="O55" s="34"/>
      <c r="P55" s="72"/>
      <c r="Q55" s="72"/>
      <c r="R55" s="73"/>
      <c r="S55" s="73"/>
      <c r="T55" s="82"/>
      <c r="U55" s="28" t="e">
        <f t="shared" si="0"/>
        <v>#DIV/0!</v>
      </c>
      <c r="V55" s="71" t="e">
        <f t="shared" si="1"/>
        <v>#DIV/0!</v>
      </c>
      <c r="W55" s="73"/>
      <c r="X55" s="73"/>
      <c r="Y55" s="62"/>
      <c r="Z55" s="74" t="e">
        <f t="shared" si="2"/>
        <v>#DIV/0!</v>
      </c>
    </row>
    <row r="56" spans="1:26" ht="111" customHeight="1" x14ac:dyDescent="0.25">
      <c r="A56" s="587"/>
      <c r="B56" s="583"/>
      <c r="C56" s="60"/>
      <c r="D56" s="88"/>
      <c r="E56" s="89"/>
      <c r="F56" s="36"/>
      <c r="G56" s="3"/>
      <c r="H56" s="82"/>
      <c r="I56" s="62"/>
      <c r="J56" s="62"/>
      <c r="K56" s="84"/>
      <c r="L56" s="34"/>
      <c r="M56" s="34"/>
      <c r="N56" s="34"/>
      <c r="O56" s="34"/>
      <c r="P56" s="72"/>
      <c r="Q56" s="72"/>
      <c r="R56" s="73"/>
      <c r="S56" s="73"/>
      <c r="T56" s="82"/>
      <c r="U56" s="28" t="e">
        <f t="shared" si="0"/>
        <v>#DIV/0!</v>
      </c>
      <c r="V56" s="71" t="e">
        <f t="shared" si="1"/>
        <v>#DIV/0!</v>
      </c>
      <c r="W56" s="73"/>
      <c r="X56" s="73"/>
      <c r="Y56" s="62"/>
      <c r="Z56" s="74" t="e">
        <f t="shared" si="2"/>
        <v>#DIV/0!</v>
      </c>
    </row>
    <row r="57" spans="1:26" ht="132.75" customHeight="1" x14ac:dyDescent="0.25">
      <c r="A57" s="587"/>
      <c r="B57" s="573" t="s">
        <v>142</v>
      </c>
      <c r="C57" s="36"/>
      <c r="D57" s="88"/>
      <c r="E57" s="89"/>
      <c r="F57" s="36"/>
      <c r="G57" s="3"/>
      <c r="H57" s="82"/>
      <c r="I57" s="62"/>
      <c r="J57" s="62"/>
      <c r="K57" s="84"/>
      <c r="L57" s="34"/>
      <c r="M57" s="34"/>
      <c r="N57" s="34"/>
      <c r="O57" s="34"/>
      <c r="P57" s="72"/>
      <c r="Q57" s="72"/>
      <c r="R57" s="87"/>
      <c r="S57" s="73"/>
      <c r="T57" s="82"/>
      <c r="U57" s="28" t="e">
        <f t="shared" si="0"/>
        <v>#DIV/0!</v>
      </c>
      <c r="V57" s="71" t="e">
        <f t="shared" si="1"/>
        <v>#DIV/0!</v>
      </c>
      <c r="W57" s="73"/>
      <c r="X57" s="73"/>
      <c r="Y57" s="62"/>
      <c r="Z57" s="74" t="e">
        <f t="shared" si="2"/>
        <v>#DIV/0!</v>
      </c>
    </row>
    <row r="58" spans="1:26" ht="84" customHeight="1" x14ac:dyDescent="0.25">
      <c r="A58" s="587"/>
      <c r="B58" s="573"/>
      <c r="C58" s="59"/>
      <c r="D58" s="88"/>
      <c r="E58" s="89"/>
      <c r="F58" s="36"/>
      <c r="G58" s="3"/>
      <c r="H58" s="82"/>
      <c r="I58" s="62"/>
      <c r="J58" s="62"/>
      <c r="K58" s="84"/>
      <c r="L58" s="34"/>
      <c r="M58" s="34"/>
      <c r="N58" s="34"/>
      <c r="O58" s="34"/>
      <c r="P58" s="72"/>
      <c r="Q58" s="72"/>
      <c r="R58" s="73"/>
      <c r="S58" s="73"/>
      <c r="T58" s="82"/>
      <c r="U58" s="28" t="e">
        <f t="shared" si="0"/>
        <v>#DIV/0!</v>
      </c>
      <c r="V58" s="71" t="e">
        <f t="shared" si="1"/>
        <v>#DIV/0!</v>
      </c>
      <c r="W58" s="73"/>
      <c r="X58" s="73"/>
      <c r="Y58" s="62"/>
      <c r="Z58" s="74" t="e">
        <f t="shared" si="2"/>
        <v>#DIV/0!</v>
      </c>
    </row>
    <row r="59" spans="1:26" ht="115.5" customHeight="1" x14ac:dyDescent="0.25">
      <c r="A59" s="584" t="s">
        <v>143</v>
      </c>
      <c r="B59" s="586" t="s">
        <v>74</v>
      </c>
      <c r="C59" s="204"/>
      <c r="D59" s="88"/>
      <c r="E59" s="201"/>
      <c r="F59" s="36"/>
      <c r="G59" s="212"/>
      <c r="H59" s="213"/>
      <c r="I59" s="202"/>
      <c r="J59" s="202"/>
      <c r="K59" s="214"/>
      <c r="L59" s="159"/>
      <c r="M59" s="159"/>
      <c r="N59" s="159"/>
      <c r="O59" s="159"/>
      <c r="P59" s="215"/>
      <c r="Q59" s="215"/>
      <c r="R59" s="216"/>
      <c r="S59" s="216"/>
      <c r="T59" s="213"/>
      <c r="U59" s="217" t="e">
        <f t="shared" si="0"/>
        <v>#DIV/0!</v>
      </c>
      <c r="V59" s="210" t="e">
        <f t="shared" si="1"/>
        <v>#DIV/0!</v>
      </c>
      <c r="W59" s="216"/>
      <c r="X59" s="216"/>
      <c r="Y59" s="202"/>
      <c r="Z59" s="218" t="e">
        <f t="shared" si="2"/>
        <v>#DIV/0!</v>
      </c>
    </row>
    <row r="60" spans="1:26" ht="144.75" customHeight="1" x14ac:dyDescent="0.25">
      <c r="A60" s="584"/>
      <c r="B60" s="586"/>
      <c r="C60" s="36"/>
      <c r="D60" s="88"/>
      <c r="E60" s="201"/>
      <c r="F60" s="36"/>
      <c r="G60" s="212"/>
      <c r="H60" s="213"/>
      <c r="I60" s="202"/>
      <c r="J60" s="202"/>
      <c r="K60" s="214"/>
      <c r="L60" s="159"/>
      <c r="M60" s="159"/>
      <c r="N60" s="159"/>
      <c r="O60" s="159"/>
      <c r="P60" s="215"/>
      <c r="Q60" s="215"/>
      <c r="R60" s="216"/>
      <c r="S60" s="216"/>
      <c r="T60" s="213"/>
      <c r="U60" s="217"/>
      <c r="V60" s="210"/>
      <c r="W60" s="216"/>
      <c r="X60" s="216"/>
      <c r="Y60" s="202"/>
      <c r="Z60" s="218" t="e">
        <f t="shared" si="2"/>
        <v>#DIV/0!</v>
      </c>
    </row>
    <row r="61" spans="1:26" ht="90" customHeight="1" x14ac:dyDescent="0.25">
      <c r="A61" s="584"/>
      <c r="B61" s="586" t="s">
        <v>144</v>
      </c>
      <c r="C61" s="36"/>
      <c r="D61" s="88"/>
      <c r="E61" s="201"/>
      <c r="F61" s="36"/>
      <c r="G61" s="212"/>
      <c r="H61" s="213"/>
      <c r="I61" s="202"/>
      <c r="J61" s="202"/>
      <c r="K61" s="214"/>
      <c r="L61" s="159"/>
      <c r="M61" s="159"/>
      <c r="N61" s="159"/>
      <c r="O61" s="159"/>
      <c r="P61" s="215"/>
      <c r="Q61" s="215"/>
      <c r="R61" s="216"/>
      <c r="S61" s="216"/>
      <c r="T61" s="213"/>
      <c r="U61" s="217"/>
      <c r="V61" s="210"/>
      <c r="W61" s="216"/>
      <c r="X61" s="216"/>
      <c r="Y61" s="202"/>
      <c r="Z61" s="218" t="e">
        <f t="shared" si="2"/>
        <v>#DIV/0!</v>
      </c>
    </row>
    <row r="62" spans="1:26" ht="118.5" customHeight="1" x14ac:dyDescent="0.25">
      <c r="A62" s="584"/>
      <c r="B62" s="586"/>
      <c r="C62" s="33"/>
      <c r="D62" s="88"/>
      <c r="E62" s="201"/>
      <c r="F62" s="36"/>
      <c r="G62" s="212"/>
      <c r="H62" s="213"/>
      <c r="I62" s="202"/>
      <c r="J62" s="202"/>
      <c r="K62" s="214"/>
      <c r="L62" s="159"/>
      <c r="M62" s="159"/>
      <c r="N62" s="159"/>
      <c r="O62" s="159"/>
      <c r="P62" s="215"/>
      <c r="Q62" s="215"/>
      <c r="R62" s="216"/>
      <c r="S62" s="216"/>
      <c r="T62" s="213"/>
      <c r="U62" s="217" t="e">
        <f t="shared" si="0"/>
        <v>#DIV/0!</v>
      </c>
      <c r="V62" s="210" t="e">
        <f t="shared" si="1"/>
        <v>#DIV/0!</v>
      </c>
      <c r="W62" s="216"/>
      <c r="X62" s="216"/>
      <c r="Y62" s="202"/>
      <c r="Z62" s="218" t="e">
        <f t="shared" si="2"/>
        <v>#DIV/0!</v>
      </c>
    </row>
    <row r="63" spans="1:26" ht="125.25" customHeight="1" x14ac:dyDescent="0.25">
      <c r="A63" s="584"/>
      <c r="B63" s="586"/>
      <c r="C63" s="86"/>
      <c r="D63" s="88"/>
      <c r="E63" s="201"/>
      <c r="F63" s="36"/>
      <c r="G63" s="212"/>
      <c r="H63" s="213"/>
      <c r="I63" s="202"/>
      <c r="J63" s="202"/>
      <c r="K63" s="214"/>
      <c r="L63" s="159"/>
      <c r="M63" s="159"/>
      <c r="N63" s="159"/>
      <c r="O63" s="159"/>
      <c r="P63" s="215"/>
      <c r="Q63" s="215"/>
      <c r="R63" s="216"/>
      <c r="S63" s="216"/>
      <c r="T63" s="213"/>
      <c r="U63" s="217" t="e">
        <f t="shared" si="0"/>
        <v>#DIV/0!</v>
      </c>
      <c r="V63" s="210" t="e">
        <f t="shared" si="1"/>
        <v>#DIV/0!</v>
      </c>
      <c r="W63" s="216"/>
      <c r="X63" s="216"/>
      <c r="Y63" s="202"/>
      <c r="Z63" s="218" t="e">
        <f t="shared" si="2"/>
        <v>#DIV/0!</v>
      </c>
    </row>
    <row r="64" spans="1:26" ht="258.60000000000002" customHeight="1" x14ac:dyDescent="0.25">
      <c r="A64" s="584"/>
      <c r="B64" s="122" t="s">
        <v>92</v>
      </c>
      <c r="C64" s="219"/>
      <c r="D64" s="88"/>
      <c r="E64" s="201"/>
      <c r="F64" s="88"/>
      <c r="G64" s="212"/>
      <c r="H64" s="213"/>
      <c r="I64" s="202"/>
      <c r="J64" s="202"/>
      <c r="K64" s="214"/>
      <c r="L64" s="159"/>
      <c r="M64" s="159"/>
      <c r="N64" s="159"/>
      <c r="O64" s="159"/>
      <c r="P64" s="215"/>
      <c r="Q64" s="215"/>
      <c r="R64" s="216"/>
      <c r="S64" s="216"/>
      <c r="T64" s="213"/>
      <c r="U64" s="217" t="e">
        <f t="shared" si="0"/>
        <v>#DIV/0!</v>
      </c>
      <c r="V64" s="210" t="e">
        <f t="shared" si="1"/>
        <v>#DIV/0!</v>
      </c>
      <c r="W64" s="216"/>
      <c r="X64" s="216"/>
      <c r="Y64" s="202"/>
      <c r="Z64" s="218" t="e">
        <f t="shared" si="2"/>
        <v>#DIV/0!</v>
      </c>
    </row>
    <row r="65" spans="1:26" ht="143.44999999999999" customHeight="1" x14ac:dyDescent="0.25">
      <c r="A65" s="584"/>
      <c r="B65" s="122" t="s">
        <v>145</v>
      </c>
      <c r="C65" s="219"/>
      <c r="D65" s="88"/>
      <c r="E65" s="201"/>
      <c r="F65" s="88"/>
      <c r="G65" s="212"/>
      <c r="H65" s="213"/>
      <c r="I65" s="202"/>
      <c r="J65" s="202"/>
      <c r="K65" s="214"/>
      <c r="L65" s="159"/>
      <c r="M65" s="159"/>
      <c r="N65" s="159"/>
      <c r="O65" s="159"/>
      <c r="P65" s="215"/>
      <c r="Q65" s="215"/>
      <c r="R65" s="216"/>
      <c r="S65" s="216"/>
      <c r="T65" s="213"/>
      <c r="U65" s="217" t="e">
        <f t="shared" si="0"/>
        <v>#DIV/0!</v>
      </c>
      <c r="V65" s="210" t="e">
        <f t="shared" si="1"/>
        <v>#DIV/0!</v>
      </c>
      <c r="W65" s="216"/>
      <c r="X65" s="216"/>
      <c r="Y65" s="202"/>
      <c r="Z65" s="218" t="e">
        <f t="shared" si="2"/>
        <v>#DIV/0!</v>
      </c>
    </row>
    <row r="66" spans="1:26" ht="194.45" customHeight="1" thickBot="1" x14ac:dyDescent="0.3">
      <c r="A66" s="585"/>
      <c r="B66" s="123" t="s">
        <v>146</v>
      </c>
      <c r="C66" s="220"/>
      <c r="D66" s="92"/>
      <c r="E66" s="221"/>
      <c r="F66" s="92"/>
      <c r="G66" s="222"/>
      <c r="H66" s="223"/>
      <c r="I66" s="224"/>
      <c r="J66" s="224"/>
      <c r="K66" s="225"/>
      <c r="L66" s="226"/>
      <c r="M66" s="226"/>
      <c r="N66" s="226"/>
      <c r="O66" s="226"/>
      <c r="P66" s="227"/>
      <c r="Q66" s="227"/>
      <c r="R66" s="228"/>
      <c r="S66" s="228"/>
      <c r="T66" s="223"/>
      <c r="U66" s="229" t="e">
        <f t="shared" si="0"/>
        <v>#DIV/0!</v>
      </c>
      <c r="V66" s="230" t="e">
        <f t="shared" si="1"/>
        <v>#DIV/0!</v>
      </c>
      <c r="W66" s="228"/>
      <c r="X66" s="228"/>
      <c r="Y66" s="224"/>
      <c r="Z66" s="231" t="e">
        <f t="shared" si="2"/>
        <v>#DIV/0!</v>
      </c>
    </row>
    <row r="67" spans="1:26" x14ac:dyDescent="0.25">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row>
    <row r="68" spans="1:26" x14ac:dyDescent="0.25">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row>
    <row r="69" spans="1:26" x14ac:dyDescent="0.25">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row>
  </sheetData>
  <customSheetViews>
    <customSheetView guid="{CDFEA718-320B-4BCA-98A9-85B1C49C7A24}" scale="80" hiddenRows="1" state="hidden" topLeftCell="S14">
      <pane ySplit="1" topLeftCell="A69" activePane="bottomLeft" state="frozen"/>
      <selection pane="bottomLeft" activeCell="X16" sqref="X16"/>
      <pageMargins left="0.7" right="0.7" top="0.75" bottom="0.75" header="0.3" footer="0.3"/>
      <pageSetup paperSize="9" orientation="portrait" r:id="rId1"/>
    </customSheetView>
    <customSheetView guid="{C1D89B47-BF31-42E1-B6C2-93053F8BFD52}" scale="80" hiddenRows="1" topLeftCell="S14">
      <pane ySplit="1" topLeftCell="A69" activePane="bottomLeft" state="frozen"/>
      <selection pane="bottomLeft" activeCell="Y16" sqref="Y16"/>
      <pageMargins left="0.7" right="0.7" top="0.75" bottom="0.75" header="0.3" footer="0.3"/>
      <pageSetup paperSize="9" orientation="portrait" r:id="rId2"/>
    </customSheetView>
    <customSheetView guid="{9E767F6B-ACA3-4963-B8C9-9E66A27C709F}" scale="80" hiddenRows="1" topLeftCell="S14">
      <pane ySplit="1" topLeftCell="A69" activePane="bottomLeft" state="frozen"/>
      <selection pane="bottomLeft" activeCell="Y16" sqref="Y16"/>
      <pageMargins left="0.7" right="0.7" top="0.75" bottom="0.75" header="0.3" footer="0.3"/>
      <pageSetup paperSize="9" orientation="portrait" r:id="rId3"/>
    </customSheetView>
    <customSheetView guid="{199D36BB-00D4-4CB2-BE66-6DDF70ABBF65}" scale="80" hiddenRows="1" topLeftCell="S14">
      <pane ySplit="1" topLeftCell="A69" activePane="bottomLeft" state="frozen"/>
      <selection pane="bottomLeft" activeCell="Y16" sqref="Y16"/>
      <pageMargins left="0.7" right="0.7" top="0.75" bottom="0.75" header="0.3" footer="0.3"/>
      <pageSetup paperSize="9" orientation="portrait" r:id="rId4"/>
    </customSheetView>
    <customSheetView guid="{0357BB15-9060-4F6D-8E0A-B7D6024D071E}" scale="80" hiddenRows="1" topLeftCell="S14">
      <pane ySplit="1" topLeftCell="A69" activePane="bottomLeft" state="frozen"/>
      <selection pane="bottomLeft" activeCell="Y16" sqref="Y16"/>
      <pageMargins left="0.7" right="0.7" top="0.75" bottom="0.75" header="0.3" footer="0.3"/>
      <pageSetup paperSize="9" orientation="portrait" r:id="rId5"/>
    </customSheetView>
    <customSheetView guid="{892D7E59-C37A-40B9-A408-69B9734385D2}" scale="80" hiddenRows="1" topLeftCell="A14">
      <pane ySplit="1" topLeftCell="A65" activePane="bottomLeft" state="frozen"/>
      <selection pane="bottomLeft" activeCell="C66" sqref="C66"/>
      <pageMargins left="0.7" right="0.7" top="0.75" bottom="0.75" header="0.3" footer="0.3"/>
      <pageSetup paperSize="9" orientation="portrait" r:id="rId6"/>
    </customSheetView>
    <customSheetView guid="{7231E313-5A0A-49C0-90A3-F330CE30CBF9}" scale="80" hiddenRows="1" topLeftCell="D14">
      <pane ySplit="1" topLeftCell="A24" activePane="bottomLeft" state="frozen"/>
      <selection pane="bottomLeft" activeCell="F25" sqref="F25"/>
      <pageMargins left="0.7" right="0.7" top="0.75" bottom="0.75" header="0.3" footer="0.3"/>
      <pageSetup paperSize="9" orientation="portrait" r:id="rId7"/>
    </customSheetView>
    <customSheetView guid="{B90D16F3-89EA-4C13-9B15-FD6F8979EB37}" scale="80" hiddenRows="1" topLeftCell="A14">
      <pane ySplit="1" topLeftCell="A15" activePane="bottomLeft" state="frozen"/>
      <selection pane="bottomLeft" activeCell="C19" sqref="C19"/>
      <pageMargins left="0.7" right="0.7" top="0.75" bottom="0.75" header="0.3" footer="0.3"/>
      <pageSetup paperSize="9" orientation="portrait" r:id="rId8"/>
    </customSheetView>
    <customSheetView guid="{58902B77-CD50-4C3E-A2D6-2F59C456F76E}" scale="80" hiddenRows="1" topLeftCell="B14">
      <pane ySplit="1" topLeftCell="A63" activePane="bottomLeft" state="frozen"/>
      <selection pane="bottomLeft" activeCell="B63" sqref="B63:B64"/>
      <pageMargins left="0.7" right="0.7" top="0.75" bottom="0.75" header="0.3" footer="0.3"/>
      <pageSetup paperSize="9" orientation="portrait" r:id="rId9"/>
    </customSheetView>
    <customSheetView guid="{FB89B823-2199-4605-B1BC-02D0FA2C4025}" scale="80" hiddenRows="1" topLeftCell="A14">
      <pane ySplit="1" topLeftCell="A15" activePane="bottomLeft" state="frozen"/>
      <selection pane="bottomLeft" activeCell="C19" sqref="C19"/>
      <pageMargins left="0.7" right="0.7" top="0.75" bottom="0.75" header="0.3" footer="0.3"/>
      <pageSetup paperSize="9" orientation="portrait" r:id="rId10"/>
    </customSheetView>
    <customSheetView guid="{899536C3-5626-436A-877C-A6026E57B12F}" scale="80" hiddenRows="1" topLeftCell="C14">
      <pane ySplit="1" topLeftCell="A23" activePane="bottomLeft" state="frozen"/>
      <selection pane="bottomLeft" activeCell="G24" sqref="G24"/>
      <pageMargins left="0.7" right="0.7" top="0.75" bottom="0.75" header="0.3" footer="0.3"/>
      <pageSetup paperSize="9" orientation="portrait" r:id="rId11"/>
    </customSheetView>
    <customSheetView guid="{9903DA2D-35A3-4A0C-A289-A57EF9AB1ADB}" scale="80" hiddenRows="1" topLeftCell="B14">
      <pane ySplit="1" topLeftCell="A63" activePane="bottomLeft" state="frozen"/>
      <selection pane="bottomLeft" activeCell="B63" sqref="B63:B64"/>
      <pageMargins left="0.7" right="0.7" top="0.75" bottom="0.75" header="0.3" footer="0.3"/>
      <pageSetup paperSize="9" orientation="portrait" r:id="rId12"/>
    </customSheetView>
    <customSheetView guid="{14387FFF-903D-46D4-8131-95BFC6C28ED6}" scale="80" hiddenRows="1" topLeftCell="A14">
      <pane ySplit="1" topLeftCell="A70" activePane="bottomLeft" state="frozen"/>
      <selection pane="bottomLeft" activeCell="C71" sqref="C71"/>
      <pageMargins left="0.7" right="0.7" top="0.75" bottom="0.75" header="0.3" footer="0.3"/>
      <pageSetup paperSize="9" orientation="portrait" r:id="rId13"/>
    </customSheetView>
    <customSheetView guid="{7C958206-CE64-43DA-8302-AAAD58970FB0}" scale="80" hiddenRows="1" topLeftCell="B14">
      <pane ySplit="1" topLeftCell="A15" activePane="bottomLeft" state="frozen"/>
      <selection pane="bottomLeft" activeCell="F28" sqref="F28"/>
      <pageMargins left="0.7" right="0.7" top="0.75" bottom="0.75" header="0.3" footer="0.3"/>
      <pageSetup paperSize="9" orientation="portrait" r:id="rId14"/>
    </customSheetView>
    <customSheetView guid="{F3EE6594-71FE-4A9A-B9B2-B314234C315E}" scale="80" hiddenRows="1" topLeftCell="B14">
      <pane ySplit="1" topLeftCell="A15" activePane="bottomLeft" state="frozen"/>
      <selection pane="bottomLeft" activeCell="F28" sqref="F28"/>
      <pageMargins left="0.7" right="0.7" top="0.75" bottom="0.75" header="0.3" footer="0.3"/>
      <pageSetup paperSize="9" orientation="portrait" r:id="rId15"/>
    </customSheetView>
    <customSheetView guid="{B9D2293D-4D8A-4EBA-8773-96864755BD45}" scale="80" hiddenRows="1" topLeftCell="B14">
      <pane ySplit="1" topLeftCell="A15" activePane="bottomLeft" state="frozen"/>
      <selection pane="bottomLeft" activeCell="F28" sqref="F28"/>
      <pageMargins left="0.7" right="0.7" top="0.75" bottom="0.75" header="0.3" footer="0.3"/>
      <pageSetup paperSize="9" orientation="portrait" r:id="rId16"/>
    </customSheetView>
    <customSheetView guid="{94CAB179-16A0-44A3-BF2D-6B08C67FE230}" scale="80" hiddenRows="1" topLeftCell="S14">
      <pane ySplit="1" topLeftCell="A69" activePane="bottomLeft" state="frozen"/>
      <selection pane="bottomLeft" activeCell="Y16" sqref="Y16"/>
      <pageMargins left="0.7" right="0.7" top="0.75" bottom="0.75" header="0.3" footer="0.3"/>
      <pageSetup paperSize="9" orientation="portrait" r:id="rId17"/>
    </customSheetView>
  </customSheetViews>
  <mergeCells count="45">
    <mergeCell ref="C22:C23"/>
    <mergeCell ref="B52:B56"/>
    <mergeCell ref="A59:A66"/>
    <mergeCell ref="B59:B60"/>
    <mergeCell ref="B61:B63"/>
    <mergeCell ref="A29:A58"/>
    <mergeCell ref="B29:B40"/>
    <mergeCell ref="B42:B49"/>
    <mergeCell ref="B50:B51"/>
    <mergeCell ref="B57:B58"/>
    <mergeCell ref="C30:C31"/>
    <mergeCell ref="C37:C39"/>
    <mergeCell ref="C44:C46"/>
    <mergeCell ref="C54:C55"/>
    <mergeCell ref="A8:R8"/>
    <mergeCell ref="A15:A28"/>
    <mergeCell ref="B15:B16"/>
    <mergeCell ref="B17:B21"/>
    <mergeCell ref="B22:B28"/>
    <mergeCell ref="C20:C21"/>
    <mergeCell ref="C25:C27"/>
    <mergeCell ref="A9:R9"/>
    <mergeCell ref="A11:A14"/>
    <mergeCell ref="B11:B14"/>
    <mergeCell ref="C11:C14"/>
    <mergeCell ref="D11:D14"/>
    <mergeCell ref="E11:E14"/>
    <mergeCell ref="F11:F14"/>
    <mergeCell ref="G11:G14"/>
    <mergeCell ref="H11:H14"/>
    <mergeCell ref="A1:R1"/>
    <mergeCell ref="A2:R2"/>
    <mergeCell ref="A3:R3"/>
    <mergeCell ref="A5:R5"/>
    <mergeCell ref="A7:R7"/>
    <mergeCell ref="I11:J13"/>
    <mergeCell ref="T11:X13"/>
    <mergeCell ref="Y11:Z13"/>
    <mergeCell ref="L12:O13"/>
    <mergeCell ref="K11:K14"/>
    <mergeCell ref="L11:O11"/>
    <mergeCell ref="P11:P14"/>
    <mergeCell ref="Q11:Q14"/>
    <mergeCell ref="R11:R14"/>
    <mergeCell ref="S11:S14"/>
  </mergeCells>
  <conditionalFormatting sqref="Z15:Z18 Z20:Z21 Z25:Z49 Z51:Z66 U51:U58">
    <cfRule type="cellIs" dxfId="111" priority="34" operator="between">
      <formula>0.5001</formula>
      <formula>0.9999</formula>
    </cfRule>
    <cfRule type="cellIs" dxfId="110" priority="35" operator="equal">
      <formula>1</formula>
    </cfRule>
    <cfRule type="cellIs" dxfId="109" priority="36" operator="between">
      <formula>0</formula>
      <formula>0.5</formula>
    </cfRule>
  </conditionalFormatting>
  <conditionalFormatting sqref="U15:U18 U20:U21 U25:U49 U59:U66">
    <cfRule type="cellIs" dxfId="108" priority="39" operator="between">
      <formula>0.5001</formula>
      <formula>0.9999</formula>
    </cfRule>
    <cfRule type="cellIs" dxfId="107" priority="40" operator="equal">
      <formula>1</formula>
    </cfRule>
    <cfRule type="cellIs" dxfId="106" priority="41" operator="between">
      <formula>0</formula>
      <formula>0.5</formula>
    </cfRule>
  </conditionalFormatting>
  <conditionalFormatting sqref="V15:V18 V20:V21 V25:V49 V51:V66">
    <cfRule type="containsText" dxfId="105" priority="37" operator="containsText" text="Alerta de Ejecución">
      <formula>NOT(ISERROR(SEARCH("Alerta de Ejecución",V15)))</formula>
    </cfRule>
    <cfRule type="containsText" dxfId="104" priority="38" operator="containsText" text="En Tiempo">
      <formula>NOT(ISERROR(SEARCH("En Tiempo",V15)))</formula>
    </cfRule>
  </conditionalFormatting>
  <conditionalFormatting sqref="U19">
    <cfRule type="containsText" dxfId="103" priority="24" operator="containsText" text="Alerta de Ejecución">
      <formula>NOT(ISERROR(SEARCH("Alerta de Ejecución",U19)))</formula>
    </cfRule>
    <cfRule type="containsText" dxfId="102" priority="25" operator="containsText" text="En Tiempo">
      <formula>NOT(ISERROR(SEARCH("En Tiempo",U19)))</formula>
    </cfRule>
  </conditionalFormatting>
  <conditionalFormatting sqref="Z22:Z23">
    <cfRule type="cellIs" dxfId="101" priority="16" operator="between">
      <formula>0.5001</formula>
      <formula>0.9999</formula>
    </cfRule>
    <cfRule type="cellIs" dxfId="100" priority="17" operator="equal">
      <formula>1</formula>
    </cfRule>
    <cfRule type="cellIs" dxfId="99" priority="18" operator="between">
      <formula>0</formula>
      <formula>0.5</formula>
    </cfRule>
  </conditionalFormatting>
  <conditionalFormatting sqref="U22:U23">
    <cfRule type="cellIs" dxfId="98" priority="21" operator="between">
      <formula>0.5001</formula>
      <formula>0.9999</formula>
    </cfRule>
    <cfRule type="cellIs" dxfId="97" priority="22" operator="equal">
      <formula>1</formula>
    </cfRule>
    <cfRule type="cellIs" dxfId="96" priority="23" operator="between">
      <formula>0</formula>
      <formula>0.5</formula>
    </cfRule>
  </conditionalFormatting>
  <conditionalFormatting sqref="V22:V23">
    <cfRule type="containsText" dxfId="95" priority="19" operator="containsText" text="Alerta de Ejecución">
      <formula>NOT(ISERROR(SEARCH("Alerta de Ejecución",V22)))</formula>
    </cfRule>
    <cfRule type="containsText" dxfId="94" priority="20" operator="containsText" text="En Tiempo">
      <formula>NOT(ISERROR(SEARCH("En Tiempo",V22)))</formula>
    </cfRule>
  </conditionalFormatting>
  <conditionalFormatting sqref="Z24 U24">
    <cfRule type="cellIs" dxfId="93" priority="11" operator="between">
      <formula>0.5001</formula>
      <formula>0.9999</formula>
    </cfRule>
    <cfRule type="cellIs" dxfId="92" priority="12" operator="equal">
      <formula>1</formula>
    </cfRule>
    <cfRule type="cellIs" dxfId="91" priority="13" operator="between">
      <formula>0</formula>
      <formula>0.5</formula>
    </cfRule>
  </conditionalFormatting>
  <conditionalFormatting sqref="V24">
    <cfRule type="containsText" dxfId="90" priority="14" operator="containsText" text="Alerta de Ejecución">
      <formula>NOT(ISERROR(SEARCH("Alerta de Ejecución",V24)))</formula>
    </cfRule>
    <cfRule type="containsText" dxfId="89" priority="15" operator="containsText" text="En Tiempo">
      <formula>NOT(ISERROR(SEARCH("En Tiempo",V24)))</formula>
    </cfRule>
  </conditionalFormatting>
  <conditionalFormatting sqref="Z50 U50">
    <cfRule type="cellIs" dxfId="88" priority="6" operator="between">
      <formula>0.5001</formula>
      <formula>0.9999</formula>
    </cfRule>
    <cfRule type="cellIs" dxfId="87" priority="7" operator="equal">
      <formula>1</formula>
    </cfRule>
    <cfRule type="cellIs" dxfId="86" priority="8" operator="between">
      <formula>0</formula>
      <formula>0.5</formula>
    </cfRule>
  </conditionalFormatting>
  <conditionalFormatting sqref="V50">
    <cfRule type="containsText" dxfId="85" priority="9" operator="containsText" text="Alerta de Ejecución">
      <formula>NOT(ISERROR(SEARCH("Alerta de Ejecución",V50)))</formula>
    </cfRule>
    <cfRule type="containsText" dxfId="84" priority="10" operator="containsText" text="En Tiempo">
      <formula>NOT(ISERROR(SEARCH("En Tiempo",V50)))</formula>
    </cfRule>
  </conditionalFormatting>
  <pageMargins left="0.7" right="0.7" top="0.75" bottom="0.75" header="0.3" footer="0.3"/>
  <pageSetup paperSize="9" orientation="portrait" r:id="rId18"/>
  <legacy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37"/>
  <sheetViews>
    <sheetView topLeftCell="T37" zoomScale="73" zoomScaleNormal="73" workbookViewId="0">
      <selection sqref="A1:R1"/>
    </sheetView>
  </sheetViews>
  <sheetFormatPr baseColWidth="10" defaultColWidth="11.42578125" defaultRowHeight="15" x14ac:dyDescent="0.25"/>
  <cols>
    <col min="1" max="1" width="52.28515625" style="38" customWidth="1"/>
    <col min="2" max="2" width="45.28515625" style="38" customWidth="1"/>
    <col min="3" max="3" width="32" style="38" customWidth="1"/>
    <col min="4" max="4" width="43.140625" style="38" customWidth="1"/>
    <col min="5" max="5" width="16.28515625" style="38" customWidth="1"/>
    <col min="6" max="6" width="31.28515625" style="38" customWidth="1"/>
    <col min="7" max="7" width="69.85546875" style="38" customWidth="1"/>
    <col min="8" max="8" width="19.42578125" style="38" customWidth="1"/>
    <col min="9" max="9" width="11.42578125" style="38"/>
    <col min="10" max="10" width="13.7109375" style="38" customWidth="1"/>
    <col min="11" max="11" width="22.85546875" style="38" customWidth="1"/>
    <col min="12" max="13" width="11.42578125" style="38"/>
    <col min="14" max="14" width="18.5703125" style="38" customWidth="1"/>
    <col min="15" max="15" width="14.140625" style="38" customWidth="1"/>
    <col min="16" max="16" width="21" style="38" customWidth="1"/>
    <col min="17" max="17" width="24.85546875" style="38" customWidth="1"/>
    <col min="18" max="18" width="28" style="38" customWidth="1"/>
    <col min="19" max="19" width="41.7109375" style="38" customWidth="1"/>
    <col min="20" max="20" width="25.5703125" style="38" customWidth="1"/>
    <col min="21" max="21" width="29.42578125" style="38" customWidth="1"/>
    <col min="22" max="22" width="25.140625" style="38" customWidth="1"/>
    <col min="23" max="23" width="118.85546875" style="38" customWidth="1"/>
    <col min="24" max="24" width="37" style="38" customWidth="1"/>
    <col min="25" max="25" width="22.140625" style="38" customWidth="1"/>
    <col min="26" max="26" width="26.7109375" style="38" customWidth="1"/>
    <col min="27" max="16384" width="11.42578125" style="1"/>
  </cols>
  <sheetData>
    <row r="1" spans="1:27" ht="30.75" customHeight="1" thickBot="1" x14ac:dyDescent="0.3">
      <c r="A1" s="488" t="s">
        <v>52</v>
      </c>
      <c r="B1" s="489"/>
      <c r="C1" s="489"/>
      <c r="D1" s="489"/>
      <c r="E1" s="489"/>
      <c r="F1" s="489"/>
      <c r="G1" s="489"/>
      <c r="H1" s="489"/>
      <c r="I1" s="489"/>
      <c r="J1" s="489"/>
      <c r="K1" s="489"/>
      <c r="L1" s="489"/>
      <c r="M1" s="489"/>
      <c r="N1" s="489"/>
      <c r="O1" s="489"/>
      <c r="P1" s="489"/>
      <c r="Q1" s="489"/>
      <c r="R1" s="490"/>
    </row>
    <row r="2" spans="1:27" ht="31.5" customHeight="1" thickBot="1" x14ac:dyDescent="0.3">
      <c r="A2" s="488" t="s">
        <v>53</v>
      </c>
      <c r="B2" s="489"/>
      <c r="C2" s="489"/>
      <c r="D2" s="489"/>
      <c r="E2" s="489"/>
      <c r="F2" s="489"/>
      <c r="G2" s="489"/>
      <c r="H2" s="489"/>
      <c r="I2" s="489"/>
      <c r="J2" s="489"/>
      <c r="K2" s="489"/>
      <c r="L2" s="489"/>
      <c r="M2" s="489"/>
      <c r="N2" s="489"/>
      <c r="O2" s="489"/>
      <c r="P2" s="489"/>
      <c r="Q2" s="489"/>
      <c r="R2" s="490"/>
    </row>
    <row r="3" spans="1:27" ht="28.5" customHeight="1" thickBot="1" x14ac:dyDescent="0.3">
      <c r="A3" s="488" t="s">
        <v>54</v>
      </c>
      <c r="B3" s="489"/>
      <c r="C3" s="489"/>
      <c r="D3" s="489"/>
      <c r="E3" s="489"/>
      <c r="F3" s="489"/>
      <c r="G3" s="489"/>
      <c r="H3" s="489"/>
      <c r="I3" s="489"/>
      <c r="J3" s="489"/>
      <c r="K3" s="489"/>
      <c r="L3" s="489"/>
      <c r="M3" s="489"/>
      <c r="N3" s="489"/>
      <c r="O3" s="489"/>
      <c r="P3" s="489"/>
      <c r="Q3" s="489"/>
      <c r="R3" s="490"/>
    </row>
    <row r="4" spans="1:27" ht="15.75" x14ac:dyDescent="0.25">
      <c r="A4" s="12"/>
      <c r="B4" s="13"/>
      <c r="C4" s="13"/>
      <c r="D4" s="13"/>
      <c r="E4" s="13"/>
      <c r="F4" s="13"/>
      <c r="G4" s="13"/>
      <c r="H4" s="13"/>
      <c r="I4" s="13"/>
      <c r="J4" s="13"/>
      <c r="K4" s="13"/>
      <c r="L4" s="13"/>
      <c r="M4" s="13"/>
      <c r="N4" s="13"/>
      <c r="O4" s="14"/>
      <c r="P4" s="14"/>
      <c r="Q4" s="13"/>
      <c r="R4" s="15"/>
    </row>
    <row r="5" spans="1:27" ht="27.75" customHeight="1" x14ac:dyDescent="0.25">
      <c r="A5" s="491" t="s">
        <v>55</v>
      </c>
      <c r="B5" s="492"/>
      <c r="C5" s="492"/>
      <c r="D5" s="492"/>
      <c r="E5" s="492"/>
      <c r="F5" s="492"/>
      <c r="G5" s="492"/>
      <c r="H5" s="492"/>
      <c r="I5" s="492"/>
      <c r="J5" s="492"/>
      <c r="K5" s="492"/>
      <c r="L5" s="492"/>
      <c r="M5" s="492"/>
      <c r="N5" s="492"/>
      <c r="O5" s="492"/>
      <c r="P5" s="492"/>
      <c r="Q5" s="492"/>
      <c r="R5" s="493"/>
    </row>
    <row r="6" spans="1:27" ht="16.5" customHeight="1" thickBot="1" x14ac:dyDescent="0.3">
      <c r="A6" s="16"/>
      <c r="B6" s="17"/>
      <c r="C6" s="17"/>
      <c r="D6" s="17"/>
      <c r="E6" s="17"/>
      <c r="F6" s="17"/>
      <c r="G6" s="17"/>
      <c r="H6" s="17"/>
      <c r="I6" s="17"/>
      <c r="J6" s="17"/>
      <c r="K6" s="17"/>
      <c r="L6" s="17"/>
      <c r="M6" s="17"/>
      <c r="N6" s="17"/>
      <c r="O6" s="18"/>
      <c r="P6" s="18"/>
      <c r="Q6" s="17"/>
      <c r="R6" s="19"/>
    </row>
    <row r="7" spans="1:27" s="116" customFormat="1" ht="40.5" customHeight="1" thickBot="1" x14ac:dyDescent="0.3">
      <c r="A7" s="595" t="s">
        <v>56</v>
      </c>
      <c r="B7" s="596"/>
      <c r="C7" s="596"/>
      <c r="D7" s="596"/>
      <c r="E7" s="596"/>
      <c r="F7" s="596"/>
      <c r="G7" s="596"/>
      <c r="H7" s="596"/>
      <c r="I7" s="596"/>
      <c r="J7" s="596"/>
      <c r="K7" s="596"/>
      <c r="L7" s="596"/>
      <c r="M7" s="596"/>
      <c r="N7" s="596"/>
      <c r="O7" s="596"/>
      <c r="P7" s="596"/>
      <c r="Q7" s="596"/>
      <c r="R7" s="597"/>
      <c r="S7" s="276"/>
      <c r="T7" s="276"/>
      <c r="U7" s="276"/>
      <c r="V7" s="276"/>
      <c r="W7" s="276"/>
      <c r="X7" s="276"/>
      <c r="Y7" s="276"/>
      <c r="Z7" s="276"/>
    </row>
    <row r="8" spans="1:27" ht="33.75" customHeight="1" thickBot="1" x14ac:dyDescent="0.3">
      <c r="A8" s="464" t="s">
        <v>57</v>
      </c>
      <c r="B8" s="465"/>
      <c r="C8" s="465"/>
      <c r="D8" s="465"/>
      <c r="E8" s="465"/>
      <c r="F8" s="465"/>
      <c r="G8" s="465"/>
      <c r="H8" s="465"/>
      <c r="I8" s="465"/>
      <c r="J8" s="465"/>
      <c r="K8" s="465"/>
      <c r="L8" s="465"/>
      <c r="M8" s="465"/>
      <c r="N8" s="465"/>
      <c r="O8" s="465"/>
      <c r="P8" s="465"/>
      <c r="Q8" s="465"/>
      <c r="R8" s="466"/>
      <c r="S8" s="277"/>
      <c r="T8" s="277"/>
      <c r="U8" s="277"/>
      <c r="V8" s="277"/>
      <c r="W8" s="277"/>
      <c r="X8" s="277"/>
      <c r="Y8" s="277"/>
      <c r="Z8" s="277"/>
    </row>
    <row r="9" spans="1:27" ht="28.5" customHeight="1" thickBot="1" x14ac:dyDescent="0.3">
      <c r="A9" s="464" t="s">
        <v>58</v>
      </c>
      <c r="B9" s="465"/>
      <c r="C9" s="465"/>
      <c r="D9" s="465"/>
      <c r="E9" s="465"/>
      <c r="F9" s="465"/>
      <c r="G9" s="465"/>
      <c r="H9" s="465"/>
      <c r="I9" s="465"/>
      <c r="J9" s="465"/>
      <c r="K9" s="465"/>
      <c r="L9" s="465"/>
      <c r="M9" s="465"/>
      <c r="N9" s="465"/>
      <c r="O9" s="465"/>
      <c r="P9" s="465"/>
      <c r="Q9" s="465"/>
      <c r="R9" s="466"/>
      <c r="S9" s="277"/>
      <c r="T9" s="277"/>
      <c r="U9" s="277"/>
      <c r="V9" s="277"/>
      <c r="W9" s="277"/>
      <c r="X9" s="277"/>
      <c r="Y9" s="277"/>
      <c r="Z9" s="277"/>
    </row>
    <row r="10" spans="1:27" x14ac:dyDescent="0.2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row>
    <row r="11" spans="1:27" ht="15.75" customHeight="1" x14ac:dyDescent="0.25">
      <c r="A11" s="485" t="s">
        <v>0</v>
      </c>
      <c r="B11" s="485" t="s">
        <v>1</v>
      </c>
      <c r="C11" s="486" t="s">
        <v>31</v>
      </c>
      <c r="D11" s="485" t="s">
        <v>2</v>
      </c>
      <c r="E11" s="487" t="s">
        <v>3</v>
      </c>
      <c r="F11" s="485" t="s">
        <v>4</v>
      </c>
      <c r="G11" s="485" t="s">
        <v>5</v>
      </c>
      <c r="H11" s="487" t="s">
        <v>40</v>
      </c>
      <c r="I11" s="559" t="s">
        <v>7</v>
      </c>
      <c r="J11" s="559"/>
      <c r="K11" s="485" t="s">
        <v>8</v>
      </c>
      <c r="L11" s="485" t="s">
        <v>9</v>
      </c>
      <c r="M11" s="485"/>
      <c r="N11" s="485"/>
      <c r="O11" s="485"/>
      <c r="P11" s="485" t="s">
        <v>10</v>
      </c>
      <c r="Q11" s="485" t="s">
        <v>11</v>
      </c>
      <c r="R11" s="485" t="s">
        <v>12</v>
      </c>
      <c r="S11" s="485" t="s">
        <v>13</v>
      </c>
      <c r="T11" s="561" t="s">
        <v>45</v>
      </c>
      <c r="U11" s="561"/>
      <c r="V11" s="561"/>
      <c r="W11" s="561"/>
      <c r="X11" s="561"/>
      <c r="Y11" s="561" t="s">
        <v>49</v>
      </c>
      <c r="Z11" s="561"/>
    </row>
    <row r="12" spans="1:27" ht="15" customHeight="1" x14ac:dyDescent="0.25">
      <c r="A12" s="485"/>
      <c r="B12" s="485"/>
      <c r="C12" s="486"/>
      <c r="D12" s="485"/>
      <c r="E12" s="487"/>
      <c r="F12" s="485"/>
      <c r="G12" s="485"/>
      <c r="H12" s="487"/>
      <c r="I12" s="559"/>
      <c r="J12" s="559"/>
      <c r="K12" s="485"/>
      <c r="L12" s="497" t="s">
        <v>48</v>
      </c>
      <c r="M12" s="497"/>
      <c r="N12" s="497"/>
      <c r="O12" s="497"/>
      <c r="P12" s="485"/>
      <c r="Q12" s="485"/>
      <c r="R12" s="485"/>
      <c r="S12" s="485"/>
      <c r="T12" s="561"/>
      <c r="U12" s="561"/>
      <c r="V12" s="561"/>
      <c r="W12" s="561"/>
      <c r="X12" s="561"/>
      <c r="Y12" s="561"/>
      <c r="Z12" s="561"/>
    </row>
    <row r="13" spans="1:27" ht="15" customHeight="1" x14ac:dyDescent="0.25">
      <c r="A13" s="485"/>
      <c r="B13" s="485"/>
      <c r="C13" s="486"/>
      <c r="D13" s="485"/>
      <c r="E13" s="487"/>
      <c r="F13" s="485"/>
      <c r="G13" s="485"/>
      <c r="H13" s="487"/>
      <c r="I13" s="559"/>
      <c r="J13" s="559"/>
      <c r="K13" s="485"/>
      <c r="L13" s="497"/>
      <c r="M13" s="497"/>
      <c r="N13" s="497"/>
      <c r="O13" s="497"/>
      <c r="P13" s="485"/>
      <c r="Q13" s="485"/>
      <c r="R13" s="485"/>
      <c r="S13" s="485"/>
      <c r="T13" s="561"/>
      <c r="U13" s="561"/>
      <c r="V13" s="561"/>
      <c r="W13" s="561"/>
      <c r="X13" s="561"/>
      <c r="Y13" s="561"/>
      <c r="Z13" s="561"/>
    </row>
    <row r="14" spans="1:27" ht="79.5" customHeight="1" x14ac:dyDescent="0.25">
      <c r="A14" s="485"/>
      <c r="B14" s="485"/>
      <c r="C14" s="486"/>
      <c r="D14" s="485"/>
      <c r="E14" s="487"/>
      <c r="F14" s="485"/>
      <c r="G14" s="485"/>
      <c r="H14" s="487"/>
      <c r="I14" s="272" t="s">
        <v>15</v>
      </c>
      <c r="J14" s="272" t="s">
        <v>16</v>
      </c>
      <c r="K14" s="485"/>
      <c r="L14" s="272" t="s">
        <v>17</v>
      </c>
      <c r="M14" s="272" t="s">
        <v>18</v>
      </c>
      <c r="N14" s="272" t="s">
        <v>19</v>
      </c>
      <c r="O14" s="272" t="s">
        <v>20</v>
      </c>
      <c r="P14" s="485"/>
      <c r="Q14" s="485"/>
      <c r="R14" s="485"/>
      <c r="S14" s="485"/>
      <c r="T14" s="273" t="s">
        <v>42</v>
      </c>
      <c r="U14" s="273" t="s">
        <v>6</v>
      </c>
      <c r="V14" s="273" t="s">
        <v>41</v>
      </c>
      <c r="W14" s="273" t="s">
        <v>50</v>
      </c>
      <c r="X14" s="273" t="s">
        <v>14</v>
      </c>
      <c r="Y14" s="273" t="s">
        <v>43</v>
      </c>
      <c r="Z14" s="273" t="s">
        <v>44</v>
      </c>
      <c r="AA14" s="38"/>
    </row>
    <row r="15" spans="1:27" s="38" customFormat="1" ht="409.6" customHeight="1" x14ac:dyDescent="0.25">
      <c r="A15" s="599" t="s">
        <v>147</v>
      </c>
      <c r="B15" s="598" t="s">
        <v>148</v>
      </c>
      <c r="C15" s="377"/>
      <c r="D15" s="377"/>
      <c r="E15" s="378"/>
      <c r="F15" s="377"/>
      <c r="G15" s="293"/>
      <c r="H15" s="378"/>
      <c r="I15" s="293"/>
      <c r="J15" s="293"/>
      <c r="K15" s="379"/>
      <c r="L15" s="292"/>
      <c r="M15" s="292"/>
      <c r="N15" s="292"/>
      <c r="O15" s="292"/>
      <c r="P15" s="380"/>
      <c r="Q15" s="380"/>
      <c r="R15" s="380"/>
      <c r="S15" s="293"/>
      <c r="T15" s="245">
        <v>0</v>
      </c>
      <c r="U15" s="290">
        <v>0</v>
      </c>
      <c r="V15" s="254"/>
      <c r="W15" s="289"/>
      <c r="X15" s="289"/>
      <c r="Y15" s="255">
        <v>0</v>
      </c>
      <c r="Z15" s="256" t="e">
        <f t="shared" ref="Z15:Z21" si="0">+(Y15/E15)</f>
        <v>#DIV/0!</v>
      </c>
    </row>
    <row r="16" spans="1:27" s="38" customFormat="1" ht="252" customHeight="1" x14ac:dyDescent="0.25">
      <c r="A16" s="599"/>
      <c r="B16" s="598"/>
      <c r="C16" s="377"/>
      <c r="D16" s="377"/>
      <c r="E16" s="378"/>
      <c r="F16" s="377"/>
      <c r="G16" s="293"/>
      <c r="H16" s="378"/>
      <c r="I16" s="293"/>
      <c r="J16" s="293"/>
      <c r="K16" s="379"/>
      <c r="L16" s="292"/>
      <c r="M16" s="292"/>
      <c r="N16" s="292"/>
      <c r="O16" s="292"/>
      <c r="P16" s="380"/>
      <c r="Q16" s="380"/>
      <c r="R16" s="380"/>
      <c r="S16" s="293"/>
      <c r="T16" s="245"/>
      <c r="U16" s="290"/>
      <c r="V16" s="254" t="str">
        <f t="shared" ref="V16:V18" si="1">+IF(AND(L16&lt;&gt;"",U16&lt;L16,M16="",N16="",O16=""),"Alerta de Ejecución",IF(AND(L16&lt;&gt;"",M16&lt;&gt;"",U16&lt;M16,N16="",O16=""),"Alerta de Ejecución",IF(AND(L16&lt;&gt;"",M16&lt;&gt;"",N16&lt;&gt;"",U16&lt;N16,O16=""),"Alerta de Ejecución",IF(AND(L16&lt;&gt;"",M16&lt;&gt;"",N16&lt;&gt;"",O16&lt;&gt;"",U16&lt;O16),"Alerta de Ejecución","En Tiempo"))))</f>
        <v>En Tiempo</v>
      </c>
      <c r="W16" s="236"/>
      <c r="X16" s="291"/>
      <c r="Y16" s="255">
        <v>0</v>
      </c>
      <c r="Z16" s="256">
        <v>0</v>
      </c>
    </row>
    <row r="17" spans="1:26" s="275" customFormat="1" ht="390" customHeight="1" x14ac:dyDescent="0.25">
      <c r="A17" s="599"/>
      <c r="B17" s="280" t="s">
        <v>149</v>
      </c>
      <c r="C17" s="381"/>
      <c r="D17" s="381"/>
      <c r="E17" s="382"/>
      <c r="F17" s="381"/>
      <c r="G17" s="381"/>
      <c r="H17" s="382"/>
      <c r="I17" s="382"/>
      <c r="J17" s="382"/>
      <c r="K17" s="383"/>
      <c r="L17" s="381"/>
      <c r="M17" s="381"/>
      <c r="N17" s="381"/>
      <c r="O17" s="381"/>
      <c r="P17" s="384"/>
      <c r="Q17" s="384"/>
      <c r="R17" s="384"/>
      <c r="S17" s="381"/>
      <c r="T17" s="245">
        <v>0</v>
      </c>
      <c r="U17" s="290"/>
      <c r="V17" s="254" t="str">
        <f t="shared" si="1"/>
        <v>En Tiempo</v>
      </c>
      <c r="W17" s="292"/>
      <c r="X17" s="292"/>
      <c r="Y17" s="255">
        <v>0</v>
      </c>
      <c r="Z17" s="256" t="e">
        <f t="shared" si="0"/>
        <v>#DIV/0!</v>
      </c>
    </row>
    <row r="18" spans="1:26" s="38" customFormat="1" ht="294.75" customHeight="1" x14ac:dyDescent="0.25">
      <c r="A18" s="599"/>
      <c r="B18" s="598" t="s">
        <v>150</v>
      </c>
      <c r="C18" s="377"/>
      <c r="D18" s="377"/>
      <c r="E18" s="385"/>
      <c r="F18" s="377"/>
      <c r="G18" s="294"/>
      <c r="H18" s="385"/>
      <c r="I18" s="293"/>
      <c r="J18" s="377"/>
      <c r="K18" s="379"/>
      <c r="L18" s="386"/>
      <c r="M18" s="292"/>
      <c r="N18" s="292"/>
      <c r="O18" s="292"/>
      <c r="P18" s="380"/>
      <c r="Q18" s="380"/>
      <c r="R18" s="380"/>
      <c r="S18" s="293"/>
      <c r="T18" s="245">
        <v>0</v>
      </c>
      <c r="U18" s="290" t="e">
        <f t="shared" ref="U18" si="2">+(T18/H18)</f>
        <v>#DIV/0!</v>
      </c>
      <c r="V18" s="254" t="e">
        <f t="shared" si="1"/>
        <v>#DIV/0!</v>
      </c>
      <c r="W18" s="293"/>
      <c r="X18" s="294"/>
      <c r="Y18" s="255">
        <v>0</v>
      </c>
      <c r="Z18" s="256" t="e">
        <f t="shared" si="0"/>
        <v>#DIV/0!</v>
      </c>
    </row>
    <row r="19" spans="1:26" s="38" customFormat="1" ht="409.6" customHeight="1" x14ac:dyDescent="0.25">
      <c r="A19" s="599"/>
      <c r="B19" s="598"/>
      <c r="C19" s="377"/>
      <c r="D19" s="377"/>
      <c r="E19" s="385"/>
      <c r="F19" s="377"/>
      <c r="G19" s="377"/>
      <c r="H19" s="378"/>
      <c r="I19" s="294"/>
      <c r="J19" s="387"/>
      <c r="K19" s="379"/>
      <c r="L19" s="381"/>
      <c r="M19" s="381"/>
      <c r="N19" s="381"/>
      <c r="O19" s="381"/>
      <c r="P19" s="380"/>
      <c r="Q19" s="380"/>
      <c r="R19" s="380"/>
      <c r="S19" s="293"/>
      <c r="T19" s="245">
        <v>0</v>
      </c>
      <c r="U19" s="290">
        <v>0</v>
      </c>
      <c r="V19" s="254" t="str">
        <f t="shared" ref="V19:V20" si="3">+IF(AND(L19&lt;&gt;"",U19&lt;L19,M19="",N19="",O19=""),"Alerta de Ejecución",IF(AND(L19&lt;&gt;"",M19&lt;&gt;"",U19&lt;M19,N19="",O19=""),"Alerta de Ejecución",IF(AND(L19&lt;&gt;"",M19&lt;&gt;"",N19&lt;&gt;"",U19&lt;N19,O19=""),"Alerta de Ejecución",IF(AND(L19&lt;&gt;"",M19&lt;&gt;"",N19&lt;&gt;"",O19&lt;&gt;"",U19&lt;O19),"Alerta de Ejecución","En Tiempo"))))</f>
        <v>En Tiempo</v>
      </c>
      <c r="W19" s="293"/>
      <c r="X19" s="295"/>
      <c r="Y19" s="255"/>
      <c r="Z19" s="256" t="e">
        <f t="shared" si="0"/>
        <v>#DIV/0!</v>
      </c>
    </row>
    <row r="20" spans="1:26" s="38" customFormat="1" ht="222.75" customHeight="1" x14ac:dyDescent="0.25">
      <c r="A20" s="600"/>
      <c r="B20" s="274" t="s">
        <v>151</v>
      </c>
      <c r="C20" s="377"/>
      <c r="D20" s="377"/>
      <c r="E20" s="378"/>
      <c r="F20" s="377"/>
      <c r="G20" s="293"/>
      <c r="H20" s="378"/>
      <c r="I20" s="293"/>
      <c r="J20" s="293"/>
      <c r="K20" s="388"/>
      <c r="L20" s="292"/>
      <c r="M20" s="292"/>
      <c r="N20" s="292"/>
      <c r="O20" s="292"/>
      <c r="P20" s="380"/>
      <c r="Q20" s="380"/>
      <c r="R20" s="380"/>
      <c r="S20" s="293"/>
      <c r="T20" s="245">
        <v>0</v>
      </c>
      <c r="U20" s="290" t="e">
        <f t="shared" ref="U20" si="4">+(T20/H20)</f>
        <v>#DIV/0!</v>
      </c>
      <c r="V20" s="254" t="e">
        <f t="shared" si="3"/>
        <v>#DIV/0!</v>
      </c>
      <c r="W20" s="293"/>
      <c r="X20" s="293"/>
      <c r="Y20" s="255">
        <v>0</v>
      </c>
      <c r="Z20" s="256" t="e">
        <f t="shared" si="0"/>
        <v>#DIV/0!</v>
      </c>
    </row>
    <row r="21" spans="1:26" s="38" customFormat="1" ht="409.6" customHeight="1" x14ac:dyDescent="0.25">
      <c r="A21" s="602" t="s">
        <v>152</v>
      </c>
      <c r="B21" s="274" t="s">
        <v>153</v>
      </c>
      <c r="C21" s="377"/>
      <c r="D21" s="377"/>
      <c r="E21" s="378"/>
      <c r="F21" s="377"/>
      <c r="G21" s="293"/>
      <c r="H21" s="378"/>
      <c r="I21" s="293"/>
      <c r="J21" s="293"/>
      <c r="K21" s="388"/>
      <c r="L21" s="292"/>
      <c r="M21" s="292"/>
      <c r="N21" s="292"/>
      <c r="O21" s="292"/>
      <c r="P21" s="380"/>
      <c r="Q21" s="380"/>
      <c r="R21" s="380"/>
      <c r="S21" s="293"/>
      <c r="T21" s="245">
        <v>0</v>
      </c>
      <c r="U21" s="290" t="e">
        <f t="shared" ref="U21" si="5">+(T21/H21)</f>
        <v>#DIV/0!</v>
      </c>
      <c r="V21" s="254" t="e">
        <f t="shared" ref="V21" si="6">+IF(AND(L21&lt;&gt;"",U21&lt;L21,M21="",N21="",O21=""),"Alerta de Ejecución",IF(AND(L21&lt;&gt;"",M21&lt;&gt;"",U21&lt;M21,N21="",O21=""),"Alerta de Ejecución",IF(AND(L21&lt;&gt;"",M21&lt;&gt;"",N21&lt;&gt;"",U21&lt;N21,O21=""),"Alerta de Ejecución",IF(AND(L21&lt;&gt;"",M21&lt;&gt;"",N21&lt;&gt;"",O21&lt;&gt;"",U21&lt;O21),"Alerta de Ejecución","En Tiempo"))))</f>
        <v>#DIV/0!</v>
      </c>
      <c r="W21" s="293"/>
      <c r="X21" s="293"/>
      <c r="Y21" s="255"/>
      <c r="Z21" s="256" t="e">
        <f t="shared" si="0"/>
        <v>#DIV/0!</v>
      </c>
    </row>
    <row r="22" spans="1:26" s="38" customFormat="1" ht="284.25" customHeight="1" x14ac:dyDescent="0.25">
      <c r="A22" s="602"/>
      <c r="B22" s="124" t="s">
        <v>154</v>
      </c>
      <c r="C22" s="389"/>
      <c r="D22" s="259"/>
      <c r="E22" s="89"/>
      <c r="F22" s="88"/>
      <c r="G22" s="390"/>
      <c r="H22" s="245"/>
      <c r="I22" s="240"/>
      <c r="J22" s="240"/>
      <c r="K22" s="391"/>
      <c r="L22" s="242"/>
      <c r="M22" s="242"/>
      <c r="N22" s="242"/>
      <c r="O22" s="242"/>
      <c r="P22" s="243"/>
      <c r="Q22" s="243"/>
      <c r="R22" s="244"/>
      <c r="S22" s="244"/>
      <c r="T22" s="245"/>
      <c r="U22" s="290" t="e">
        <f t="shared" ref="U22:U35" si="7">+(T22/H22)</f>
        <v>#DIV/0!</v>
      </c>
      <c r="V22" s="254" t="e">
        <f t="shared" ref="V22:V35" si="8">+IF(AND(L22&lt;&gt;"",U22&lt;L22,M22="",N22="",O22=""),"Alerta de Ejecución",IF(AND(L22&lt;&gt;"",M22&lt;&gt;"",U22&lt;M22,N22="",O22=""),"Alerta de Ejecución",IF(AND(L22&lt;&gt;"",M22&lt;&gt;"",N22&lt;&gt;"",U22&lt;N22,O22=""),"Alerta de Ejecución",IF(AND(L22&lt;&gt;"",M22&lt;&gt;"",N22&lt;&gt;"",O22&lt;&gt;"",U22&lt;O22),"Alerta de Ejecución","En Tiempo"))))</f>
        <v>#DIV/0!</v>
      </c>
      <c r="W22" s="237"/>
      <c r="X22" s="244"/>
      <c r="Y22" s="255"/>
      <c r="Z22" s="256" t="e">
        <f t="shared" ref="Z22:Z26" si="9">+(Y22/E22)</f>
        <v>#DIV/0!</v>
      </c>
    </row>
    <row r="23" spans="1:26" s="38" customFormat="1" ht="119.25" customHeight="1" x14ac:dyDescent="0.25">
      <c r="A23" s="602"/>
      <c r="B23" s="598" t="s">
        <v>155</v>
      </c>
      <c r="C23" s="119"/>
      <c r="D23" s="392"/>
      <c r="E23" s="89"/>
      <c r="F23" s="88"/>
      <c r="G23" s="390"/>
      <c r="H23" s="245"/>
      <c r="I23" s="240"/>
      <c r="J23" s="240"/>
      <c r="K23" s="391"/>
      <c r="L23" s="242"/>
      <c r="M23" s="242"/>
      <c r="N23" s="242"/>
      <c r="O23" s="242"/>
      <c r="P23" s="243"/>
      <c r="Q23" s="243"/>
      <c r="R23" s="244"/>
      <c r="S23" s="244"/>
      <c r="T23" s="245"/>
      <c r="U23" s="290" t="e">
        <f t="shared" si="7"/>
        <v>#DIV/0!</v>
      </c>
      <c r="V23" s="254" t="e">
        <f t="shared" si="8"/>
        <v>#DIV/0!</v>
      </c>
      <c r="W23" s="238"/>
      <c r="X23" s="238"/>
      <c r="Y23" s="255"/>
      <c r="Z23" s="256" t="e">
        <f t="shared" si="9"/>
        <v>#DIV/0!</v>
      </c>
    </row>
    <row r="24" spans="1:26" s="38" customFormat="1" ht="102" customHeight="1" x14ac:dyDescent="0.25">
      <c r="A24" s="602"/>
      <c r="B24" s="598"/>
      <c r="C24" s="118"/>
      <c r="D24" s="392"/>
      <c r="E24" s="89"/>
      <c r="F24" s="88"/>
      <c r="G24" s="390"/>
      <c r="H24" s="245"/>
      <c r="I24" s="240"/>
      <c r="J24" s="240"/>
      <c r="K24" s="391"/>
      <c r="L24" s="242"/>
      <c r="M24" s="242"/>
      <c r="N24" s="242"/>
      <c r="O24" s="242"/>
      <c r="P24" s="243"/>
      <c r="Q24" s="243"/>
      <c r="R24" s="244"/>
      <c r="S24" s="244"/>
      <c r="T24" s="245"/>
      <c r="U24" s="290" t="e">
        <f t="shared" si="7"/>
        <v>#DIV/0!</v>
      </c>
      <c r="V24" s="254" t="e">
        <f t="shared" si="8"/>
        <v>#DIV/0!</v>
      </c>
      <c r="W24" s="238"/>
      <c r="X24" s="238"/>
      <c r="Y24" s="255"/>
      <c r="Z24" s="256" t="e">
        <f t="shared" si="9"/>
        <v>#DIV/0!</v>
      </c>
    </row>
    <row r="25" spans="1:26" s="38" customFormat="1" ht="109.5" customHeight="1" x14ac:dyDescent="0.25">
      <c r="A25" s="602"/>
      <c r="B25" s="598"/>
      <c r="C25" s="393"/>
      <c r="D25" s="392"/>
      <c r="E25" s="89"/>
      <c r="F25" s="88"/>
      <c r="G25" s="390"/>
      <c r="H25" s="245"/>
      <c r="I25" s="240"/>
      <c r="J25" s="240"/>
      <c r="K25" s="391"/>
      <c r="L25" s="242"/>
      <c r="M25" s="242"/>
      <c r="N25" s="242"/>
      <c r="O25" s="242"/>
      <c r="P25" s="243"/>
      <c r="Q25" s="243"/>
      <c r="R25" s="244"/>
      <c r="S25" s="244"/>
      <c r="T25" s="245"/>
      <c r="U25" s="290" t="e">
        <f t="shared" si="7"/>
        <v>#DIV/0!</v>
      </c>
      <c r="V25" s="254" t="e">
        <f t="shared" si="8"/>
        <v>#DIV/0!</v>
      </c>
      <c r="W25" s="238"/>
      <c r="X25" s="238"/>
      <c r="Y25" s="255"/>
      <c r="Z25" s="256" t="e">
        <f t="shared" si="9"/>
        <v>#DIV/0!</v>
      </c>
    </row>
    <row r="26" spans="1:26" s="38" customFormat="1" ht="72" customHeight="1" x14ac:dyDescent="0.25">
      <c r="A26" s="602"/>
      <c r="B26" s="598"/>
      <c r="C26" s="394"/>
      <c r="D26" s="392"/>
      <c r="E26" s="89"/>
      <c r="F26" s="88"/>
      <c r="G26" s="390"/>
      <c r="H26" s="245"/>
      <c r="I26" s="240"/>
      <c r="J26" s="240"/>
      <c r="K26" s="391"/>
      <c r="L26" s="242"/>
      <c r="M26" s="242"/>
      <c r="N26" s="242"/>
      <c r="O26" s="242"/>
      <c r="P26" s="243"/>
      <c r="Q26" s="243"/>
      <c r="R26" s="244"/>
      <c r="S26" s="244"/>
      <c r="T26" s="245"/>
      <c r="U26" s="290" t="e">
        <f t="shared" si="7"/>
        <v>#DIV/0!</v>
      </c>
      <c r="V26" s="254" t="e">
        <f t="shared" si="8"/>
        <v>#DIV/0!</v>
      </c>
      <c r="W26" s="238"/>
      <c r="X26" s="238"/>
      <c r="Y26" s="255"/>
      <c r="Z26" s="256" t="e">
        <f t="shared" si="9"/>
        <v>#DIV/0!</v>
      </c>
    </row>
    <row r="27" spans="1:26" s="38" customFormat="1" ht="111.75" customHeight="1" x14ac:dyDescent="0.25">
      <c r="A27" s="602"/>
      <c r="B27" s="598" t="s">
        <v>156</v>
      </c>
      <c r="C27" s="118"/>
      <c r="D27" s="392"/>
      <c r="E27" s="89"/>
      <c r="F27" s="88"/>
      <c r="G27" s="390"/>
      <c r="H27" s="245"/>
      <c r="I27" s="240"/>
      <c r="J27" s="240"/>
      <c r="K27" s="391"/>
      <c r="L27" s="242"/>
      <c r="M27" s="242"/>
      <c r="N27" s="242"/>
      <c r="O27" s="242"/>
      <c r="P27" s="243"/>
      <c r="Q27" s="243"/>
      <c r="R27" s="244"/>
      <c r="S27" s="244"/>
      <c r="T27" s="245"/>
      <c r="U27" s="290" t="e">
        <f t="shared" si="7"/>
        <v>#DIV/0!</v>
      </c>
      <c r="V27" s="254" t="e">
        <f t="shared" si="8"/>
        <v>#DIV/0!</v>
      </c>
      <c r="W27" s="238"/>
      <c r="X27" s="238"/>
      <c r="Y27" s="255"/>
      <c r="Z27" s="256" t="e">
        <f t="shared" ref="Z27:Z35" si="10">+(Y27/E27)</f>
        <v>#DIV/0!</v>
      </c>
    </row>
    <row r="28" spans="1:26" s="38" customFormat="1" ht="185.25" customHeight="1" x14ac:dyDescent="0.25">
      <c r="A28" s="602"/>
      <c r="B28" s="598"/>
      <c r="C28" s="395"/>
      <c r="D28" s="392"/>
      <c r="E28" s="89"/>
      <c r="F28" s="88"/>
      <c r="G28" s="390"/>
      <c r="H28" s="245"/>
      <c r="I28" s="240"/>
      <c r="J28" s="240"/>
      <c r="K28" s="391"/>
      <c r="L28" s="242"/>
      <c r="M28" s="242"/>
      <c r="N28" s="242"/>
      <c r="O28" s="242"/>
      <c r="P28" s="243"/>
      <c r="Q28" s="243"/>
      <c r="R28" s="244"/>
      <c r="S28" s="244"/>
      <c r="T28" s="245"/>
      <c r="U28" s="290" t="e">
        <f t="shared" si="7"/>
        <v>#DIV/0!</v>
      </c>
      <c r="V28" s="254" t="e">
        <f t="shared" si="8"/>
        <v>#DIV/0!</v>
      </c>
      <c r="W28" s="238"/>
      <c r="X28" s="238"/>
      <c r="Y28" s="255"/>
      <c r="Z28" s="256" t="e">
        <f t="shared" si="10"/>
        <v>#DIV/0!</v>
      </c>
    </row>
    <row r="29" spans="1:26" s="38" customFormat="1" ht="144" customHeight="1" x14ac:dyDescent="0.25">
      <c r="A29" s="602"/>
      <c r="B29" s="124" t="s">
        <v>157</v>
      </c>
      <c r="C29" s="39"/>
      <c r="D29" s="392"/>
      <c r="E29" s="89"/>
      <c r="F29" s="88"/>
      <c r="G29" s="390"/>
      <c r="H29" s="245"/>
      <c r="I29" s="240"/>
      <c r="J29" s="240"/>
      <c r="K29" s="391"/>
      <c r="L29" s="242"/>
      <c r="M29" s="242"/>
      <c r="N29" s="242"/>
      <c r="O29" s="242"/>
      <c r="P29" s="243"/>
      <c r="Q29" s="243"/>
      <c r="R29" s="244"/>
      <c r="S29" s="244"/>
      <c r="T29" s="245"/>
      <c r="U29" s="290" t="e">
        <f t="shared" si="7"/>
        <v>#DIV/0!</v>
      </c>
      <c r="V29" s="254" t="e">
        <f t="shared" si="8"/>
        <v>#DIV/0!</v>
      </c>
      <c r="W29" s="238"/>
      <c r="X29" s="238"/>
      <c r="Y29" s="255"/>
      <c r="Z29" s="256" t="e">
        <f t="shared" si="10"/>
        <v>#DIV/0!</v>
      </c>
    </row>
    <row r="30" spans="1:26" s="38" customFormat="1" ht="80.25" customHeight="1" x14ac:dyDescent="0.25">
      <c r="A30" s="602"/>
      <c r="B30" s="598" t="s">
        <v>158</v>
      </c>
      <c r="C30" s="118"/>
      <c r="D30" s="392"/>
      <c r="E30" s="89"/>
      <c r="F30" s="88"/>
      <c r="G30" s="390"/>
      <c r="H30" s="245"/>
      <c r="I30" s="240"/>
      <c r="J30" s="240"/>
      <c r="K30" s="391"/>
      <c r="L30" s="242"/>
      <c r="M30" s="242"/>
      <c r="N30" s="242"/>
      <c r="O30" s="242"/>
      <c r="P30" s="243"/>
      <c r="Q30" s="243"/>
      <c r="R30" s="244"/>
      <c r="S30" s="244"/>
      <c r="T30" s="245"/>
      <c r="U30" s="290" t="e">
        <f t="shared" si="7"/>
        <v>#DIV/0!</v>
      </c>
      <c r="V30" s="254" t="e">
        <f t="shared" si="8"/>
        <v>#DIV/0!</v>
      </c>
      <c r="W30" s="238"/>
      <c r="X30" s="238"/>
      <c r="Y30" s="255"/>
      <c r="Z30" s="256" t="e">
        <f t="shared" si="10"/>
        <v>#DIV/0!</v>
      </c>
    </row>
    <row r="31" spans="1:26" s="38" customFormat="1" ht="132.6" customHeight="1" x14ac:dyDescent="0.25">
      <c r="A31" s="602"/>
      <c r="B31" s="598"/>
      <c r="C31" s="396"/>
      <c r="D31" s="392"/>
      <c r="E31" s="89"/>
      <c r="F31" s="88"/>
      <c r="G31" s="390"/>
      <c r="H31" s="245"/>
      <c r="I31" s="240"/>
      <c r="J31" s="240"/>
      <c r="K31" s="391"/>
      <c r="L31" s="242"/>
      <c r="M31" s="242"/>
      <c r="N31" s="242"/>
      <c r="O31" s="242"/>
      <c r="P31" s="243"/>
      <c r="Q31" s="243"/>
      <c r="R31" s="244"/>
      <c r="S31" s="244"/>
      <c r="T31" s="245"/>
      <c r="U31" s="290" t="e">
        <f t="shared" si="7"/>
        <v>#DIV/0!</v>
      </c>
      <c r="V31" s="254" t="e">
        <f t="shared" si="8"/>
        <v>#DIV/0!</v>
      </c>
      <c r="W31" s="238"/>
      <c r="X31" s="238"/>
      <c r="Y31" s="255"/>
      <c r="Z31" s="256" t="e">
        <f t="shared" si="10"/>
        <v>#DIV/0!</v>
      </c>
    </row>
    <row r="32" spans="1:26" s="38" customFormat="1" ht="174.6" customHeight="1" x14ac:dyDescent="0.25">
      <c r="A32" s="602"/>
      <c r="B32" s="124" t="s">
        <v>159</v>
      </c>
      <c r="C32" s="39"/>
      <c r="D32" s="392"/>
      <c r="E32" s="89"/>
      <c r="F32" s="88"/>
      <c r="G32" s="390"/>
      <c r="H32" s="245"/>
      <c r="I32" s="240"/>
      <c r="J32" s="240"/>
      <c r="K32" s="391"/>
      <c r="L32" s="242"/>
      <c r="M32" s="242"/>
      <c r="N32" s="242"/>
      <c r="O32" s="242"/>
      <c r="P32" s="243"/>
      <c r="Q32" s="243"/>
      <c r="R32" s="244"/>
      <c r="S32" s="244"/>
      <c r="T32" s="245"/>
      <c r="U32" s="290" t="e">
        <f t="shared" si="7"/>
        <v>#DIV/0!</v>
      </c>
      <c r="V32" s="254" t="e">
        <f t="shared" si="8"/>
        <v>#DIV/0!</v>
      </c>
      <c r="W32" s="238"/>
      <c r="X32" s="238"/>
      <c r="Y32" s="255"/>
      <c r="Z32" s="256" t="e">
        <f t="shared" si="10"/>
        <v>#DIV/0!</v>
      </c>
    </row>
    <row r="33" spans="1:26" s="38" customFormat="1" ht="409.6" customHeight="1" x14ac:dyDescent="0.25">
      <c r="A33" s="602"/>
      <c r="B33" s="274" t="s">
        <v>160</v>
      </c>
      <c r="C33" s="397"/>
      <c r="D33" s="377"/>
      <c r="E33" s="378"/>
      <c r="F33" s="377"/>
      <c r="G33" s="293"/>
      <c r="H33" s="378"/>
      <c r="I33" s="293"/>
      <c r="J33" s="293"/>
      <c r="K33" s="388"/>
      <c r="L33" s="292"/>
      <c r="M33" s="292"/>
      <c r="N33" s="292"/>
      <c r="O33" s="292"/>
      <c r="P33" s="380"/>
      <c r="Q33" s="380"/>
      <c r="R33" s="380"/>
      <c r="S33" s="293"/>
      <c r="T33" s="398"/>
      <c r="U33" s="399" t="e">
        <f t="shared" ref="U33" si="11">+(T33/H33)</f>
        <v>#DIV/0!</v>
      </c>
      <c r="V33" s="278" t="e">
        <f t="shared" ref="V33" si="12">+IF(AND(L33&lt;&gt;"",U33&lt;L33,M33="",N33="",O33=""),"Alerta de Ejecución",IF(AND(L33&lt;&gt;"",M33&lt;&gt;"",U33&lt;M33,N33="",O33=""),"Alerta de Ejecución",IF(AND(L33&lt;&gt;"",M33&lt;&gt;"",N33&lt;&gt;"",U33&lt;N33,O33=""),"Alerta de Ejecución",IF(AND(L33&lt;&gt;"",M33&lt;&gt;"",N33&lt;&gt;"",O33&lt;&gt;"",U33&lt;O33),"Alerta de Ejecución","En Tiempo"))))</f>
        <v>#DIV/0!</v>
      </c>
      <c r="W33" s="293"/>
      <c r="X33" s="293"/>
      <c r="Y33" s="81"/>
      <c r="Z33" s="279" t="e">
        <f t="shared" ref="Z33" si="13">+(Y33/E33)</f>
        <v>#DIV/0!</v>
      </c>
    </row>
    <row r="34" spans="1:26" s="38" customFormat="1" ht="150" customHeight="1" x14ac:dyDescent="0.25">
      <c r="A34" s="603"/>
      <c r="B34" s="274" t="s">
        <v>161</v>
      </c>
      <c r="C34" s="39"/>
      <c r="D34" s="392"/>
      <c r="E34" s="89"/>
      <c r="F34" s="88"/>
      <c r="G34" s="400"/>
      <c r="H34" s="398"/>
      <c r="I34" s="401"/>
      <c r="J34" s="401"/>
      <c r="K34" s="402"/>
      <c r="L34" s="403"/>
      <c r="M34" s="403"/>
      <c r="N34" s="403"/>
      <c r="O34" s="403"/>
      <c r="P34" s="404"/>
      <c r="Q34" s="404"/>
      <c r="R34" s="405"/>
      <c r="S34" s="405"/>
      <c r="T34" s="398"/>
      <c r="U34" s="399" t="e">
        <f t="shared" si="7"/>
        <v>#DIV/0!</v>
      </c>
      <c r="V34" s="278" t="e">
        <f t="shared" si="8"/>
        <v>#DIV/0!</v>
      </c>
      <c r="W34" s="257"/>
      <c r="X34" s="257"/>
      <c r="Y34" s="81"/>
      <c r="Z34" s="279" t="e">
        <f t="shared" si="10"/>
        <v>#DIV/0!</v>
      </c>
    </row>
    <row r="35" spans="1:26" s="38" customFormat="1" ht="187.5" customHeight="1" x14ac:dyDescent="0.25">
      <c r="A35" s="601" t="s">
        <v>162</v>
      </c>
      <c r="B35" s="124" t="s">
        <v>163</v>
      </c>
      <c r="C35" s="39"/>
      <c r="D35" s="392"/>
      <c r="E35" s="89"/>
      <c r="F35" s="88"/>
      <c r="G35" s="400"/>
      <c r="H35" s="398"/>
      <c r="I35" s="401"/>
      <c r="J35" s="401"/>
      <c r="K35" s="402"/>
      <c r="L35" s="403"/>
      <c r="M35" s="403"/>
      <c r="N35" s="403"/>
      <c r="O35" s="403"/>
      <c r="P35" s="404"/>
      <c r="Q35" s="404"/>
      <c r="R35" s="405"/>
      <c r="S35" s="405"/>
      <c r="T35" s="398"/>
      <c r="U35" s="399" t="e">
        <f t="shared" si="7"/>
        <v>#DIV/0!</v>
      </c>
      <c r="V35" s="278" t="e">
        <f t="shared" si="8"/>
        <v>#DIV/0!</v>
      </c>
      <c r="W35" s="257"/>
      <c r="X35" s="257"/>
      <c r="Y35" s="81"/>
      <c r="Z35" s="279" t="e">
        <f t="shared" si="10"/>
        <v>#DIV/0!</v>
      </c>
    </row>
    <row r="36" spans="1:26" s="38" customFormat="1" ht="148.9" customHeight="1" x14ac:dyDescent="0.25">
      <c r="A36" s="601"/>
      <c r="B36" s="124" t="s">
        <v>164</v>
      </c>
      <c r="C36" s="389"/>
      <c r="D36" s="259"/>
      <c r="E36" s="146"/>
      <c r="F36" s="144"/>
      <c r="G36" s="160"/>
      <c r="H36" s="245"/>
      <c r="I36" s="401"/>
      <c r="J36" s="401"/>
      <c r="K36" s="402"/>
      <c r="L36" s="403"/>
      <c r="M36" s="403"/>
      <c r="N36" s="403"/>
      <c r="O36" s="403"/>
      <c r="P36" s="243"/>
      <c r="Q36" s="406"/>
      <c r="R36" s="237"/>
      <c r="S36" s="405"/>
      <c r="T36" s="398"/>
      <c r="U36" s="399"/>
      <c r="V36" s="278"/>
      <c r="W36" s="253"/>
      <c r="X36" s="253"/>
      <c r="Y36" s="81"/>
      <c r="Z36" s="279"/>
    </row>
    <row r="37" spans="1:26" s="38" customFormat="1" ht="148.15" customHeight="1" x14ac:dyDescent="0.25">
      <c r="A37" s="601"/>
      <c r="B37" s="124" t="s">
        <v>165</v>
      </c>
      <c r="C37" s="185"/>
      <c r="D37" s="185"/>
      <c r="E37" s="188"/>
      <c r="F37" s="407"/>
      <c r="G37" s="235"/>
      <c r="H37" s="408"/>
      <c r="I37" s="409"/>
      <c r="J37" s="409"/>
      <c r="K37" s="410"/>
      <c r="L37" s="411"/>
      <c r="M37" s="411"/>
      <c r="N37" s="411"/>
      <c r="O37" s="411"/>
      <c r="P37" s="243"/>
      <c r="Q37" s="243"/>
      <c r="R37" s="237"/>
      <c r="S37" s="244"/>
      <c r="T37" s="245"/>
      <c r="U37" s="290"/>
      <c r="V37" s="254"/>
      <c r="W37" s="238"/>
      <c r="X37" s="238"/>
      <c r="Y37" s="255"/>
      <c r="Z37" s="256"/>
    </row>
  </sheetData>
  <customSheetViews>
    <customSheetView guid="{CDFEA718-320B-4BCA-98A9-85B1C49C7A24}" scale="73" state="hidden" topLeftCell="T37">
      <selection sqref="A1:R1"/>
      <pageMargins left="0.7" right="0.7" top="0.75" bottom="0.75" header="0.3" footer="0.3"/>
      <pageSetup paperSize="9" orientation="portrait" r:id="rId1"/>
    </customSheetView>
    <customSheetView guid="{C1D89B47-BF31-42E1-B6C2-93053F8BFD52}" scale="73" topLeftCell="T37">
      <selection activeCell="Z15" sqref="Z15"/>
      <pageMargins left="0.7" right="0.7" top="0.75" bottom="0.75" header="0.3" footer="0.3"/>
      <pageSetup paperSize="9" orientation="portrait" r:id="rId2"/>
    </customSheetView>
    <customSheetView guid="{9E767F6B-ACA3-4963-B8C9-9E66A27C709F}" scale="73" topLeftCell="T37">
      <selection activeCell="Z15" sqref="Z15"/>
      <pageMargins left="0.7" right="0.7" top="0.75" bottom="0.75" header="0.3" footer="0.3"/>
      <pageSetup paperSize="9" orientation="portrait" r:id="rId3"/>
    </customSheetView>
    <customSheetView guid="{199D36BB-00D4-4CB2-BE66-6DDF70ABBF65}" scale="73" topLeftCell="T37">
      <selection activeCell="Z15" sqref="Z15"/>
      <pageMargins left="0.7" right="0.7" top="0.75" bottom="0.75" header="0.3" footer="0.3"/>
      <pageSetup paperSize="9" orientation="portrait" r:id="rId4"/>
    </customSheetView>
    <customSheetView guid="{0357BB15-9060-4F6D-8E0A-B7D6024D071E}" scale="73" topLeftCell="T37">
      <selection activeCell="Z15" sqref="Z15"/>
      <pageMargins left="0.7" right="0.7" top="0.75" bottom="0.75" header="0.3" footer="0.3"/>
      <pageSetup paperSize="9" orientation="portrait" r:id="rId5"/>
    </customSheetView>
    <customSheetView guid="{892D7E59-C37A-40B9-A408-69B9734385D2}" scale="73" topLeftCell="A36">
      <selection activeCell="B38" sqref="B38"/>
      <pageMargins left="0.7" right="0.7" top="0.75" bottom="0.75" header="0.3" footer="0.3"/>
      <pageSetup paperSize="9" orientation="portrait" r:id="rId6"/>
    </customSheetView>
    <customSheetView guid="{7231E313-5A0A-49C0-90A3-F330CE30CBF9}" scale="57" topLeftCell="M21">
      <selection activeCell="X21" sqref="X21"/>
      <pageMargins left="0.7" right="0.7" top="0.75" bottom="0.75" header="0.3" footer="0.3"/>
      <pageSetup paperSize="9" orientation="portrait" r:id="rId7"/>
    </customSheetView>
    <customSheetView guid="{B90D16F3-89EA-4C13-9B15-FD6F8979EB37}" topLeftCell="A22">
      <selection activeCell="W31" sqref="W31"/>
      <pageMargins left="0.7" right="0.7" top="0.75" bottom="0.75" header="0.3" footer="0.3"/>
      <pageSetup paperSize="9" orientation="portrait" r:id="rId8"/>
    </customSheetView>
    <customSheetView guid="{58902B77-CD50-4C3E-A2D6-2F59C456F76E}" topLeftCell="U31">
      <selection activeCell="W31" sqref="W31"/>
      <pageMargins left="0.7" right="0.7" top="0.75" bottom="0.75" header="0.3" footer="0.3"/>
      <pageSetup paperSize="9" orientation="portrait" r:id="rId9"/>
    </customSheetView>
    <customSheetView guid="{FB89B823-2199-4605-B1BC-02D0FA2C4025}" topLeftCell="A45">
      <selection activeCell="C48" sqref="C48"/>
      <pageMargins left="0.7" right="0.7" top="0.75" bottom="0.75" header="0.3" footer="0.3"/>
      <pageSetup paperSize="9" orientation="portrait" r:id="rId10"/>
    </customSheetView>
    <customSheetView guid="{899536C3-5626-436A-877C-A6026E57B12F}" scale="71" topLeftCell="R23">
      <selection activeCell="W26" sqref="W26"/>
      <pageMargins left="0.7" right="0.7" top="0.75" bottom="0.75" header="0.3" footer="0.3"/>
      <pageSetup paperSize="9" orientation="portrait" r:id="rId11"/>
    </customSheetView>
    <customSheetView guid="{9903DA2D-35A3-4A0C-A289-A57EF9AB1ADB}" topLeftCell="U37">
      <selection activeCell="W31" sqref="W31"/>
      <pageMargins left="0.7" right="0.7" top="0.75" bottom="0.75" header="0.3" footer="0.3"/>
      <pageSetup paperSize="9" orientation="portrait" r:id="rId12"/>
    </customSheetView>
    <customSheetView guid="{14387FFF-903D-46D4-8131-95BFC6C28ED6}" scale="78" topLeftCell="S20">
      <selection activeCell="V20" sqref="V20"/>
      <pageMargins left="0.7" right="0.7" top="0.75" bottom="0.75" header="0.3" footer="0.3"/>
      <pageSetup paperSize="9" orientation="portrait" r:id="rId13"/>
    </customSheetView>
    <customSheetView guid="{7C958206-CE64-43DA-8302-AAAD58970FB0}" scale="73" topLeftCell="S10">
      <selection activeCell="W15" sqref="W15"/>
      <pageMargins left="0.7" right="0.7" top="0.75" bottom="0.75" header="0.3" footer="0.3"/>
      <pageSetup paperSize="9" orientation="portrait" r:id="rId14"/>
    </customSheetView>
    <customSheetView guid="{F3EE6594-71FE-4A9A-B9B2-B314234C315E}" scale="73" topLeftCell="S34">
      <selection activeCell="W34" sqref="W34"/>
      <pageMargins left="0.7" right="0.7" top="0.75" bottom="0.75" header="0.3" footer="0.3"/>
      <pageSetup paperSize="9" orientation="portrait" r:id="rId15"/>
    </customSheetView>
    <customSheetView guid="{B9D2293D-4D8A-4EBA-8773-96864755BD45}" scale="73" topLeftCell="S1">
      <selection activeCell="W19" sqref="W19"/>
      <pageMargins left="0.7" right="0.7" top="0.75" bottom="0.75" header="0.3" footer="0.3"/>
      <pageSetup paperSize="9" orientation="portrait" r:id="rId16"/>
    </customSheetView>
    <customSheetView guid="{94CAB179-16A0-44A3-BF2D-6B08C67FE230}" scale="73" topLeftCell="T37">
      <selection activeCell="Z15" sqref="Z15"/>
      <pageMargins left="0.7" right="0.7" top="0.75" bottom="0.75" header="0.3" footer="0.3"/>
      <pageSetup paperSize="9" orientation="portrait" r:id="rId17"/>
    </customSheetView>
  </customSheetViews>
  <mergeCells count="33">
    <mergeCell ref="B18:B19"/>
    <mergeCell ref="A15:A20"/>
    <mergeCell ref="A35:A37"/>
    <mergeCell ref="A21:A34"/>
    <mergeCell ref="B27:B28"/>
    <mergeCell ref="B30:B31"/>
    <mergeCell ref="B23:B26"/>
    <mergeCell ref="B15:B16"/>
    <mergeCell ref="A8:R8"/>
    <mergeCell ref="A1:R1"/>
    <mergeCell ref="A2:R2"/>
    <mergeCell ref="A3:R3"/>
    <mergeCell ref="A5:R5"/>
    <mergeCell ref="A7:R7"/>
    <mergeCell ref="A9:R9"/>
    <mergeCell ref="A11:A14"/>
    <mergeCell ref="B11:B14"/>
    <mergeCell ref="C11:C14"/>
    <mergeCell ref="D11:D14"/>
    <mergeCell ref="E11:E14"/>
    <mergeCell ref="F11:F14"/>
    <mergeCell ref="G11:G14"/>
    <mergeCell ref="H11:H14"/>
    <mergeCell ref="I11:J13"/>
    <mergeCell ref="T11:X13"/>
    <mergeCell ref="Y11:Z13"/>
    <mergeCell ref="L12:O13"/>
    <mergeCell ref="K11:K14"/>
    <mergeCell ref="L11:O11"/>
    <mergeCell ref="P11:P14"/>
    <mergeCell ref="Q11:Q14"/>
    <mergeCell ref="R11:R14"/>
    <mergeCell ref="S11:S14"/>
  </mergeCells>
  <conditionalFormatting sqref="U15:U36 Z15:Z36">
    <cfRule type="cellIs" dxfId="83" priority="41" operator="between">
      <formula>0.5001</formula>
      <formula>0.9999</formula>
    </cfRule>
    <cfRule type="cellIs" dxfId="82" priority="42" operator="equal">
      <formula>1</formula>
    </cfRule>
    <cfRule type="cellIs" dxfId="81" priority="43" operator="between">
      <formula>0</formula>
      <formula>0.5</formula>
    </cfRule>
  </conditionalFormatting>
  <conditionalFormatting sqref="V15:V36">
    <cfRule type="containsText" dxfId="80" priority="44" operator="containsText" text="Alerta de Ejecución">
      <formula>NOT(ISERROR(SEARCH("Alerta de Ejecución",V15)))</formula>
    </cfRule>
    <cfRule type="containsText" dxfId="79" priority="45" operator="containsText" text="En Tiempo">
      <formula>NOT(ISERROR(SEARCH("En Tiempo",V15)))</formula>
    </cfRule>
  </conditionalFormatting>
  <conditionalFormatting sqref="Z37 U37">
    <cfRule type="cellIs" dxfId="78" priority="6" operator="between">
      <formula>0.5001</formula>
      <formula>0.9999</formula>
    </cfRule>
    <cfRule type="cellIs" dxfId="77" priority="7" operator="equal">
      <formula>1</formula>
    </cfRule>
    <cfRule type="cellIs" dxfId="76" priority="8" operator="between">
      <formula>0</formula>
      <formula>0.5</formula>
    </cfRule>
  </conditionalFormatting>
  <conditionalFormatting sqref="V37">
    <cfRule type="containsText" dxfId="75" priority="9" operator="containsText" text="Alerta de Ejecución">
      <formula>NOT(ISERROR(SEARCH("Alerta de Ejecución",V37)))</formula>
    </cfRule>
    <cfRule type="containsText" dxfId="74" priority="10" operator="containsText" text="En Tiempo">
      <formula>NOT(ISERROR(SEARCH("En Tiempo",V37)))</formula>
    </cfRule>
  </conditionalFormatting>
  <pageMargins left="0.7" right="0.7" top="0.75" bottom="0.75" header="0.3" footer="0.3"/>
  <pageSetup paperSize="9" orientation="portrait"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46"/>
  <sheetViews>
    <sheetView topLeftCell="S48" zoomScale="70" zoomScaleNormal="70" workbookViewId="0">
      <selection sqref="A1:R1"/>
    </sheetView>
  </sheetViews>
  <sheetFormatPr baseColWidth="10" defaultColWidth="11.42578125" defaultRowHeight="15" x14ac:dyDescent="0.25"/>
  <cols>
    <col min="1" max="1" width="40.42578125" style="1" customWidth="1"/>
    <col min="2" max="2" width="42" style="1" customWidth="1"/>
    <col min="3" max="3" width="32" style="1" customWidth="1"/>
    <col min="4" max="4" width="36.85546875" style="1" customWidth="1"/>
    <col min="5" max="5" width="30.28515625" style="1" customWidth="1"/>
    <col min="6" max="6" width="31.28515625" style="1" customWidth="1"/>
    <col min="7" max="7" width="69.85546875" style="1" customWidth="1"/>
    <col min="8" max="8" width="21" style="1" customWidth="1"/>
    <col min="9" max="10" width="11.42578125" style="1"/>
    <col min="11" max="11" width="23.5703125" style="1" customWidth="1"/>
    <col min="12" max="13" width="11.42578125" style="1"/>
    <col min="14" max="14" width="15.85546875" style="1" customWidth="1"/>
    <col min="15" max="15" width="15.140625" style="1" customWidth="1"/>
    <col min="16" max="16" width="20.28515625" style="1" customWidth="1"/>
    <col min="17" max="17" width="24.85546875" style="1" customWidth="1"/>
    <col min="18" max="18" width="48.7109375" style="1" bestFit="1" customWidth="1"/>
    <col min="19" max="19" width="38.28515625" style="1" customWidth="1"/>
    <col min="20" max="20" width="24.28515625" style="1" customWidth="1"/>
    <col min="21" max="21" width="28.140625" style="1" customWidth="1"/>
    <col min="22" max="22" width="29.140625" style="1" customWidth="1"/>
    <col min="23" max="23" width="62.85546875" style="1" customWidth="1"/>
    <col min="24" max="24" width="29.28515625" style="1" customWidth="1"/>
    <col min="25" max="25" width="30.140625" style="1" customWidth="1"/>
    <col min="26" max="26" width="22.28515625" style="1" customWidth="1"/>
    <col min="27" max="16384" width="11.42578125" style="1"/>
  </cols>
  <sheetData>
    <row r="1" spans="1:26" ht="16.5" thickBot="1" x14ac:dyDescent="0.3">
      <c r="A1" s="488" t="s">
        <v>52</v>
      </c>
      <c r="B1" s="489"/>
      <c r="C1" s="489"/>
      <c r="D1" s="489"/>
      <c r="E1" s="489"/>
      <c r="F1" s="489"/>
      <c r="G1" s="489"/>
      <c r="H1" s="489"/>
      <c r="I1" s="489"/>
      <c r="J1" s="489"/>
      <c r="K1" s="489"/>
      <c r="L1" s="489"/>
      <c r="M1" s="489"/>
      <c r="N1" s="489"/>
      <c r="O1" s="489"/>
      <c r="P1" s="489"/>
      <c r="Q1" s="489"/>
      <c r="R1" s="490"/>
    </row>
    <row r="2" spans="1:26" ht="16.5" thickBot="1" x14ac:dyDescent="0.3">
      <c r="A2" s="488" t="s">
        <v>53</v>
      </c>
      <c r="B2" s="489"/>
      <c r="C2" s="489"/>
      <c r="D2" s="489"/>
      <c r="E2" s="489"/>
      <c r="F2" s="489"/>
      <c r="G2" s="489"/>
      <c r="H2" s="489"/>
      <c r="I2" s="489"/>
      <c r="J2" s="489"/>
      <c r="K2" s="489"/>
      <c r="L2" s="489"/>
      <c r="M2" s="489"/>
      <c r="N2" s="489"/>
      <c r="O2" s="489"/>
      <c r="P2" s="489"/>
      <c r="Q2" s="489"/>
      <c r="R2" s="490"/>
    </row>
    <row r="3" spans="1:26" ht="16.5" thickBot="1" x14ac:dyDescent="0.3">
      <c r="A3" s="488" t="s">
        <v>54</v>
      </c>
      <c r="B3" s="489"/>
      <c r="C3" s="489"/>
      <c r="D3" s="489"/>
      <c r="E3" s="489"/>
      <c r="F3" s="489"/>
      <c r="G3" s="489"/>
      <c r="H3" s="489"/>
      <c r="I3" s="489"/>
      <c r="J3" s="489"/>
      <c r="K3" s="489"/>
      <c r="L3" s="489"/>
      <c r="M3" s="489"/>
      <c r="N3" s="489"/>
      <c r="O3" s="489"/>
      <c r="P3" s="489"/>
      <c r="Q3" s="489"/>
      <c r="R3" s="490"/>
    </row>
    <row r="4" spans="1:26" ht="15.75" x14ac:dyDescent="0.25">
      <c r="A4" s="12"/>
      <c r="B4" s="13"/>
      <c r="C4" s="13"/>
      <c r="D4" s="13"/>
      <c r="E4" s="13"/>
      <c r="F4" s="13"/>
      <c r="G4" s="13"/>
      <c r="H4" s="13"/>
      <c r="I4" s="13"/>
      <c r="J4" s="13"/>
      <c r="K4" s="13"/>
      <c r="L4" s="13"/>
      <c r="M4" s="13"/>
      <c r="N4" s="13"/>
      <c r="O4" s="14"/>
      <c r="P4" s="14"/>
      <c r="Q4" s="13"/>
      <c r="R4" s="15"/>
    </row>
    <row r="5" spans="1:26" ht="15" customHeight="1" x14ac:dyDescent="0.25">
      <c r="A5" s="491" t="s">
        <v>55</v>
      </c>
      <c r="B5" s="492"/>
      <c r="C5" s="492"/>
      <c r="D5" s="492"/>
      <c r="E5" s="492"/>
      <c r="F5" s="492"/>
      <c r="G5" s="492"/>
      <c r="H5" s="492"/>
      <c r="I5" s="492"/>
      <c r="J5" s="492"/>
      <c r="K5" s="492"/>
      <c r="L5" s="492"/>
      <c r="M5" s="492"/>
      <c r="N5" s="492"/>
      <c r="O5" s="492"/>
      <c r="P5" s="492"/>
      <c r="Q5" s="492"/>
      <c r="R5" s="493"/>
    </row>
    <row r="6" spans="1:26" ht="15.75" thickBot="1" x14ac:dyDescent="0.3">
      <c r="A6" s="16"/>
      <c r="B6" s="17"/>
      <c r="C6" s="17"/>
      <c r="D6" s="17"/>
      <c r="E6" s="17"/>
      <c r="F6" s="17"/>
      <c r="G6" s="17"/>
      <c r="H6" s="17"/>
      <c r="I6" s="17"/>
      <c r="J6" s="17"/>
      <c r="K6" s="17"/>
      <c r="L6" s="17"/>
      <c r="M6" s="17"/>
      <c r="N6" s="17"/>
      <c r="O6" s="18"/>
      <c r="P6" s="18"/>
      <c r="Q6" s="17"/>
      <c r="R6" s="19"/>
    </row>
    <row r="7" spans="1:26" s="116" customFormat="1" ht="40.5" customHeight="1" thickBot="1" x14ac:dyDescent="0.3">
      <c r="A7" s="612" t="s">
        <v>63</v>
      </c>
      <c r="B7" s="613"/>
      <c r="C7" s="613"/>
      <c r="D7" s="613"/>
      <c r="E7" s="613"/>
      <c r="F7" s="613"/>
      <c r="G7" s="613"/>
      <c r="H7" s="613"/>
      <c r="I7" s="613"/>
      <c r="J7" s="613"/>
      <c r="K7" s="613"/>
      <c r="L7" s="613"/>
      <c r="M7" s="613"/>
      <c r="N7" s="613"/>
      <c r="O7" s="613"/>
      <c r="P7" s="613"/>
      <c r="Q7" s="613"/>
      <c r="R7" s="614"/>
    </row>
    <row r="8" spans="1:26" ht="33" customHeight="1" thickBot="1" x14ac:dyDescent="0.3">
      <c r="A8" s="568" t="s">
        <v>57</v>
      </c>
      <c r="B8" s="569"/>
      <c r="C8" s="569"/>
      <c r="D8" s="569"/>
      <c r="E8" s="569"/>
      <c r="F8" s="569"/>
      <c r="G8" s="569"/>
      <c r="H8" s="569"/>
      <c r="I8" s="569"/>
      <c r="J8" s="569"/>
      <c r="K8" s="569"/>
      <c r="L8" s="569"/>
      <c r="M8" s="569"/>
      <c r="N8" s="569"/>
      <c r="O8" s="569"/>
      <c r="P8" s="569"/>
      <c r="Q8" s="569"/>
      <c r="R8" s="570"/>
      <c r="S8" s="20"/>
      <c r="T8" s="20"/>
      <c r="U8" s="20"/>
      <c r="V8" s="20"/>
      <c r="W8" s="20"/>
      <c r="X8" s="20"/>
      <c r="Y8" s="20"/>
      <c r="Z8" s="20"/>
    </row>
    <row r="9" spans="1:26" ht="28.5" customHeight="1" thickBot="1" x14ac:dyDescent="0.3">
      <c r="A9" s="609" t="s">
        <v>64</v>
      </c>
      <c r="B9" s="610"/>
      <c r="C9" s="610"/>
      <c r="D9" s="610"/>
      <c r="E9" s="610"/>
      <c r="F9" s="610"/>
      <c r="G9" s="610"/>
      <c r="H9" s="610"/>
      <c r="I9" s="610"/>
      <c r="J9" s="610"/>
      <c r="K9" s="610"/>
      <c r="L9" s="610"/>
      <c r="M9" s="610"/>
      <c r="N9" s="610"/>
      <c r="O9" s="610"/>
      <c r="P9" s="610"/>
      <c r="Q9" s="610"/>
      <c r="R9" s="611"/>
      <c r="S9" s="20"/>
      <c r="T9" s="20"/>
      <c r="U9" s="20"/>
      <c r="V9" s="20"/>
      <c r="W9" s="20"/>
      <c r="X9" s="20"/>
      <c r="Y9" s="20"/>
      <c r="Z9" s="20"/>
    </row>
    <row r="10" spans="1:26" ht="15.75" thickBot="1" x14ac:dyDescent="0.3">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15.75" customHeight="1" x14ac:dyDescent="0.25">
      <c r="A11" s="575" t="s">
        <v>0</v>
      </c>
      <c r="B11" s="564" t="s">
        <v>1</v>
      </c>
      <c r="C11" s="577" t="s">
        <v>31</v>
      </c>
      <c r="D11" s="564" t="s">
        <v>2</v>
      </c>
      <c r="E11" s="578" t="s">
        <v>3</v>
      </c>
      <c r="F11" s="564" t="s">
        <v>4</v>
      </c>
      <c r="G11" s="564" t="s">
        <v>5</v>
      </c>
      <c r="H11" s="578" t="s">
        <v>40</v>
      </c>
      <c r="I11" s="558" t="s">
        <v>7</v>
      </c>
      <c r="J11" s="558"/>
      <c r="K11" s="564" t="s">
        <v>8</v>
      </c>
      <c r="L11" s="564" t="s">
        <v>9</v>
      </c>
      <c r="M11" s="564"/>
      <c r="N11" s="564"/>
      <c r="O11" s="564"/>
      <c r="P11" s="564" t="s">
        <v>10</v>
      </c>
      <c r="Q11" s="564" t="s">
        <v>11</v>
      </c>
      <c r="R11" s="564" t="s">
        <v>12</v>
      </c>
      <c r="S11" s="564" t="s">
        <v>13</v>
      </c>
      <c r="T11" s="560" t="s">
        <v>45</v>
      </c>
      <c r="U11" s="560"/>
      <c r="V11" s="560"/>
      <c r="W11" s="560"/>
      <c r="X11" s="560"/>
      <c r="Y11" s="560" t="s">
        <v>49</v>
      </c>
      <c r="Z11" s="562"/>
    </row>
    <row r="12" spans="1:26" ht="15" customHeight="1" x14ac:dyDescent="0.25">
      <c r="A12" s="576"/>
      <c r="B12" s="485"/>
      <c r="C12" s="486"/>
      <c r="D12" s="485"/>
      <c r="E12" s="487"/>
      <c r="F12" s="485"/>
      <c r="G12" s="485"/>
      <c r="H12" s="487"/>
      <c r="I12" s="559"/>
      <c r="J12" s="559"/>
      <c r="K12" s="485"/>
      <c r="L12" s="497" t="s">
        <v>48</v>
      </c>
      <c r="M12" s="497"/>
      <c r="N12" s="497"/>
      <c r="O12" s="497"/>
      <c r="P12" s="485"/>
      <c r="Q12" s="485"/>
      <c r="R12" s="485"/>
      <c r="S12" s="485"/>
      <c r="T12" s="561"/>
      <c r="U12" s="561"/>
      <c r="V12" s="561"/>
      <c r="W12" s="561"/>
      <c r="X12" s="561"/>
      <c r="Y12" s="561"/>
      <c r="Z12" s="563"/>
    </row>
    <row r="13" spans="1:26" ht="15" customHeight="1" x14ac:dyDescent="0.25">
      <c r="A13" s="576"/>
      <c r="B13" s="485"/>
      <c r="C13" s="486"/>
      <c r="D13" s="485"/>
      <c r="E13" s="487"/>
      <c r="F13" s="485"/>
      <c r="G13" s="485"/>
      <c r="H13" s="487"/>
      <c r="I13" s="559"/>
      <c r="J13" s="559"/>
      <c r="K13" s="485"/>
      <c r="L13" s="497"/>
      <c r="M13" s="497"/>
      <c r="N13" s="497"/>
      <c r="O13" s="497"/>
      <c r="P13" s="485"/>
      <c r="Q13" s="485"/>
      <c r="R13" s="485"/>
      <c r="S13" s="485"/>
      <c r="T13" s="561"/>
      <c r="U13" s="561"/>
      <c r="V13" s="561"/>
      <c r="W13" s="561"/>
      <c r="X13" s="561"/>
      <c r="Y13" s="561"/>
      <c r="Z13" s="563"/>
    </row>
    <row r="14" spans="1:26" ht="79.5" customHeight="1" x14ac:dyDescent="0.25">
      <c r="A14" s="576"/>
      <c r="B14" s="485"/>
      <c r="C14" s="486"/>
      <c r="D14" s="485"/>
      <c r="E14" s="487"/>
      <c r="F14" s="485"/>
      <c r="G14" s="485"/>
      <c r="H14" s="487"/>
      <c r="I14" s="57" t="s">
        <v>15</v>
      </c>
      <c r="J14" s="57" t="s">
        <v>16</v>
      </c>
      <c r="K14" s="485"/>
      <c r="L14" s="57" t="s">
        <v>17</v>
      </c>
      <c r="M14" s="57" t="s">
        <v>18</v>
      </c>
      <c r="N14" s="57" t="s">
        <v>19</v>
      </c>
      <c r="O14" s="57" t="s">
        <v>20</v>
      </c>
      <c r="P14" s="485"/>
      <c r="Q14" s="485"/>
      <c r="R14" s="485"/>
      <c r="S14" s="485"/>
      <c r="T14" s="58" t="s">
        <v>42</v>
      </c>
      <c r="U14" s="58" t="s">
        <v>6</v>
      </c>
      <c r="V14" s="58" t="s">
        <v>41</v>
      </c>
      <c r="W14" s="58" t="s">
        <v>50</v>
      </c>
      <c r="X14" s="58" t="s">
        <v>14</v>
      </c>
      <c r="Y14" s="58" t="s">
        <v>43</v>
      </c>
      <c r="Z14" s="68" t="s">
        <v>44</v>
      </c>
    </row>
    <row r="15" spans="1:26" ht="166.5" customHeight="1" x14ac:dyDescent="0.25">
      <c r="A15" s="607" t="s">
        <v>166</v>
      </c>
      <c r="B15" s="598" t="s">
        <v>168</v>
      </c>
      <c r="C15" s="7"/>
      <c r="D15" s="7"/>
      <c r="E15" s="7"/>
      <c r="F15" s="7"/>
      <c r="G15" s="7"/>
      <c r="H15" s="7"/>
      <c r="I15" s="7"/>
      <c r="J15" s="7"/>
      <c r="K15" s="7"/>
      <c r="L15" s="7"/>
      <c r="M15" s="7"/>
      <c r="N15" s="7"/>
      <c r="O15" s="7"/>
      <c r="P15" s="7"/>
      <c r="Q15" s="7"/>
      <c r="R15" s="7"/>
      <c r="S15" s="7"/>
      <c r="T15" s="7"/>
      <c r="U15" s="7"/>
      <c r="V15" s="7"/>
      <c r="W15" s="7"/>
      <c r="X15" s="7"/>
      <c r="Y15" s="7"/>
      <c r="Z15" s="7"/>
    </row>
    <row r="16" spans="1:26" ht="106.15" customHeight="1" x14ac:dyDescent="0.25">
      <c r="A16" s="607"/>
      <c r="B16" s="598"/>
      <c r="C16" s="7"/>
      <c r="D16" s="7"/>
      <c r="E16" s="7"/>
      <c r="F16" s="7"/>
      <c r="G16" s="7"/>
      <c r="H16" s="7"/>
      <c r="I16" s="7"/>
      <c r="J16" s="7"/>
      <c r="K16" s="7"/>
      <c r="L16" s="7"/>
      <c r="M16" s="7"/>
      <c r="N16" s="7"/>
      <c r="O16" s="7"/>
      <c r="P16" s="7"/>
      <c r="Q16" s="7"/>
      <c r="R16" s="7"/>
      <c r="S16" s="7"/>
      <c r="T16" s="7"/>
      <c r="U16" s="7"/>
      <c r="V16" s="7"/>
      <c r="W16" s="7"/>
      <c r="X16" s="7"/>
      <c r="Y16" s="7"/>
      <c r="Z16" s="7"/>
    </row>
    <row r="17" spans="1:26" ht="114" customHeight="1" x14ac:dyDescent="0.25">
      <c r="A17" s="607"/>
      <c r="B17" s="598"/>
      <c r="C17" s="7"/>
      <c r="D17" s="144"/>
      <c r="E17" s="146"/>
      <c r="F17" s="144"/>
      <c r="G17" s="412"/>
      <c r="H17" s="168"/>
      <c r="I17" s="177"/>
      <c r="J17" s="177"/>
      <c r="K17" s="178"/>
      <c r="L17" s="179"/>
      <c r="M17" s="179"/>
      <c r="N17" s="179"/>
      <c r="O17" s="179"/>
      <c r="P17" s="180"/>
      <c r="Q17" s="180"/>
      <c r="R17" s="182"/>
      <c r="S17" s="413"/>
      <c r="T17" s="168"/>
      <c r="U17" s="181"/>
      <c r="V17" s="156"/>
      <c r="W17" s="182"/>
      <c r="X17" s="182"/>
      <c r="Y17" s="168"/>
      <c r="Z17" s="181"/>
    </row>
    <row r="18" spans="1:26" ht="84" customHeight="1" x14ac:dyDescent="0.25">
      <c r="A18" s="607"/>
      <c r="B18" s="598"/>
      <c r="C18" s="414"/>
      <c r="D18" s="392"/>
      <c r="E18" s="89"/>
      <c r="F18" s="88"/>
      <c r="G18" s="415"/>
      <c r="H18" s="90"/>
      <c r="I18" s="248"/>
      <c r="J18" s="248"/>
      <c r="K18" s="260"/>
      <c r="L18" s="416"/>
      <c r="M18" s="416"/>
      <c r="N18" s="416"/>
      <c r="O18" s="416"/>
      <c r="P18" s="417"/>
      <c r="Q18" s="417"/>
      <c r="R18" s="247"/>
      <c r="S18" s="247"/>
      <c r="T18" s="90"/>
      <c r="U18" s="246"/>
      <c r="V18" s="71"/>
      <c r="W18" s="247"/>
      <c r="X18" s="247"/>
      <c r="Y18" s="90"/>
      <c r="Z18" s="249"/>
    </row>
    <row r="19" spans="1:26" ht="111" customHeight="1" x14ac:dyDescent="0.25">
      <c r="A19" s="607"/>
      <c r="B19" s="598"/>
      <c r="C19" s="396"/>
      <c r="D19" s="392"/>
      <c r="E19" s="89"/>
      <c r="F19" s="88"/>
      <c r="G19" s="415"/>
      <c r="H19" s="90"/>
      <c r="I19" s="248"/>
      <c r="J19" s="248"/>
      <c r="K19" s="260"/>
      <c r="L19" s="416"/>
      <c r="M19" s="416"/>
      <c r="N19" s="416"/>
      <c r="O19" s="416"/>
      <c r="P19" s="417"/>
      <c r="Q19" s="417"/>
      <c r="R19" s="247"/>
      <c r="S19" s="247"/>
      <c r="T19" s="90"/>
      <c r="U19" s="246"/>
      <c r="V19" s="71"/>
      <c r="W19" s="247"/>
      <c r="X19" s="247"/>
      <c r="Y19" s="90"/>
      <c r="Z19" s="249"/>
    </row>
    <row r="20" spans="1:26" ht="114.6" customHeight="1" x14ac:dyDescent="0.25">
      <c r="A20" s="607"/>
      <c r="B20" s="598"/>
      <c r="C20" s="396"/>
      <c r="D20" s="392"/>
      <c r="E20" s="89"/>
      <c r="F20" s="88"/>
      <c r="G20" s="415"/>
      <c r="H20" s="90"/>
      <c r="I20" s="248"/>
      <c r="J20" s="248"/>
      <c r="K20" s="260"/>
      <c r="L20" s="416"/>
      <c r="M20" s="416"/>
      <c r="N20" s="416"/>
      <c r="O20" s="416"/>
      <c r="P20" s="417"/>
      <c r="Q20" s="417"/>
      <c r="R20" s="418"/>
      <c r="S20" s="418"/>
      <c r="T20" s="90"/>
      <c r="U20" s="246"/>
      <c r="V20" s="71"/>
      <c r="W20" s="247"/>
      <c r="X20" s="247"/>
      <c r="Y20" s="90"/>
      <c r="Z20" s="249"/>
    </row>
    <row r="21" spans="1:26" ht="330.75" customHeight="1" x14ac:dyDescent="0.25">
      <c r="A21" s="607"/>
      <c r="B21" s="124" t="s">
        <v>167</v>
      </c>
      <c r="C21" s="419"/>
      <c r="D21" s="392"/>
      <c r="E21" s="89"/>
      <c r="F21" s="88"/>
      <c r="G21" s="415"/>
      <c r="H21" s="90"/>
      <c r="I21" s="248"/>
      <c r="J21" s="248"/>
      <c r="K21" s="260"/>
      <c r="L21" s="416"/>
      <c r="M21" s="416"/>
      <c r="N21" s="416"/>
      <c r="O21" s="416"/>
      <c r="P21" s="417"/>
      <c r="Q21" s="417"/>
      <c r="R21" s="247"/>
      <c r="S21" s="247"/>
      <c r="T21" s="90"/>
      <c r="U21" s="246"/>
      <c r="V21" s="71"/>
      <c r="W21" s="247"/>
      <c r="X21" s="247"/>
      <c r="Y21" s="90"/>
      <c r="Z21" s="249"/>
    </row>
    <row r="22" spans="1:26" ht="94.15" customHeight="1" x14ac:dyDescent="0.25">
      <c r="A22" s="607"/>
      <c r="B22" s="598" t="s">
        <v>169</v>
      </c>
      <c r="C22" s="608"/>
      <c r="D22" s="392"/>
      <c r="E22" s="89"/>
      <c r="F22" s="88"/>
      <c r="G22" s="415"/>
      <c r="H22" s="90"/>
      <c r="I22" s="248"/>
      <c r="J22" s="248"/>
      <c r="K22" s="260"/>
      <c r="L22" s="416"/>
      <c r="M22" s="416"/>
      <c r="N22" s="416"/>
      <c r="O22" s="416"/>
      <c r="P22" s="417"/>
      <c r="Q22" s="417"/>
      <c r="R22" s="418"/>
      <c r="S22" s="418"/>
      <c r="T22" s="90"/>
      <c r="U22" s="246"/>
      <c r="V22" s="71"/>
      <c r="W22" s="247"/>
      <c r="X22" s="247"/>
      <c r="Y22" s="90"/>
      <c r="Z22" s="249"/>
    </row>
    <row r="23" spans="1:26" ht="82.9" customHeight="1" x14ac:dyDescent="0.25">
      <c r="A23" s="607"/>
      <c r="B23" s="598"/>
      <c r="C23" s="608"/>
      <c r="D23" s="392"/>
      <c r="E23" s="89"/>
      <c r="F23" s="88"/>
      <c r="G23" s="415"/>
      <c r="H23" s="90"/>
      <c r="I23" s="248"/>
      <c r="J23" s="248"/>
      <c r="K23" s="260"/>
      <c r="L23" s="416"/>
      <c r="M23" s="416"/>
      <c r="N23" s="416"/>
      <c r="O23" s="416"/>
      <c r="P23" s="417"/>
      <c r="Q23" s="417"/>
      <c r="R23" s="247"/>
      <c r="S23" s="247"/>
      <c r="T23" s="90"/>
      <c r="U23" s="246"/>
      <c r="V23" s="71"/>
      <c r="W23" s="247"/>
      <c r="X23" s="247"/>
      <c r="Y23" s="90"/>
      <c r="Z23" s="249"/>
    </row>
    <row r="24" spans="1:26" ht="88.15" customHeight="1" x14ac:dyDescent="0.25">
      <c r="A24" s="607"/>
      <c r="B24" s="598"/>
      <c r="C24" s="420"/>
      <c r="D24" s="392"/>
      <c r="E24" s="89"/>
      <c r="F24" s="88"/>
      <c r="G24" s="415"/>
      <c r="H24" s="90"/>
      <c r="I24" s="248"/>
      <c r="J24" s="248"/>
      <c r="K24" s="260"/>
      <c r="L24" s="416"/>
      <c r="M24" s="416"/>
      <c r="N24" s="416"/>
      <c r="O24" s="416"/>
      <c r="P24" s="417"/>
      <c r="Q24" s="417"/>
      <c r="R24" s="247"/>
      <c r="S24" s="418"/>
      <c r="T24" s="90"/>
      <c r="U24" s="246"/>
      <c r="V24" s="71"/>
      <c r="W24" s="247"/>
      <c r="X24" s="247"/>
      <c r="Y24" s="90"/>
      <c r="Z24" s="249"/>
    </row>
    <row r="25" spans="1:26" ht="192.75" customHeight="1" x14ac:dyDescent="0.25">
      <c r="A25" s="607"/>
      <c r="B25" s="598"/>
      <c r="C25" s="421"/>
      <c r="D25" s="392"/>
      <c r="E25" s="89"/>
      <c r="F25" s="88"/>
      <c r="G25" s="415"/>
      <c r="H25" s="90"/>
      <c r="I25" s="248"/>
      <c r="J25" s="248"/>
      <c r="K25" s="260"/>
      <c r="L25" s="416"/>
      <c r="M25" s="416"/>
      <c r="N25" s="416"/>
      <c r="O25" s="416"/>
      <c r="P25" s="417"/>
      <c r="Q25" s="417"/>
      <c r="R25" s="418"/>
      <c r="S25" s="418"/>
      <c r="T25" s="90"/>
      <c r="U25" s="246"/>
      <c r="V25" s="71"/>
      <c r="W25" s="247"/>
      <c r="X25" s="247"/>
      <c r="Y25" s="90"/>
      <c r="Z25" s="249"/>
    </row>
    <row r="26" spans="1:26" ht="103.15" customHeight="1" x14ac:dyDescent="0.25">
      <c r="A26" s="607"/>
      <c r="B26" s="598"/>
      <c r="C26" s="393"/>
      <c r="D26" s="392"/>
      <c r="E26" s="89"/>
      <c r="F26" s="88"/>
      <c r="G26" s="415"/>
      <c r="H26" s="90"/>
      <c r="I26" s="248"/>
      <c r="J26" s="248"/>
      <c r="K26" s="260"/>
      <c r="L26" s="416"/>
      <c r="M26" s="416"/>
      <c r="N26" s="416"/>
      <c r="O26" s="416"/>
      <c r="P26" s="417"/>
      <c r="Q26" s="417"/>
      <c r="R26" s="247"/>
      <c r="S26" s="247"/>
      <c r="T26" s="90"/>
      <c r="U26" s="246"/>
      <c r="V26" s="71"/>
      <c r="W26" s="247"/>
      <c r="X26" s="247"/>
      <c r="Y26" s="90"/>
      <c r="Z26" s="249"/>
    </row>
    <row r="27" spans="1:26" ht="115.9" customHeight="1" x14ac:dyDescent="0.25">
      <c r="A27" s="607"/>
      <c r="B27" s="598" t="s">
        <v>170</v>
      </c>
      <c r="C27" s="394"/>
      <c r="D27" s="392"/>
      <c r="E27" s="89"/>
      <c r="F27" s="88"/>
      <c r="G27" s="415"/>
      <c r="H27" s="90"/>
      <c r="I27" s="248"/>
      <c r="J27" s="248"/>
      <c r="K27" s="260"/>
      <c r="L27" s="416"/>
      <c r="M27" s="416"/>
      <c r="N27" s="416"/>
      <c r="O27" s="416"/>
      <c r="P27" s="417"/>
      <c r="Q27" s="417"/>
      <c r="R27" s="247"/>
      <c r="S27" s="247"/>
      <c r="T27" s="90"/>
      <c r="U27" s="246"/>
      <c r="V27" s="71"/>
      <c r="W27" s="247"/>
      <c r="X27" s="247"/>
      <c r="Y27" s="90"/>
      <c r="Z27" s="249"/>
    </row>
    <row r="28" spans="1:26" ht="103.15" customHeight="1" x14ac:dyDescent="0.25">
      <c r="A28" s="607"/>
      <c r="B28" s="598"/>
      <c r="C28" s="118"/>
      <c r="D28" s="392"/>
      <c r="E28" s="89"/>
      <c r="F28" s="88"/>
      <c r="G28" s="415"/>
      <c r="H28" s="90"/>
      <c r="I28" s="248"/>
      <c r="J28" s="248"/>
      <c r="K28" s="260"/>
      <c r="L28" s="416"/>
      <c r="M28" s="416"/>
      <c r="N28" s="416"/>
      <c r="O28" s="416"/>
      <c r="P28" s="417"/>
      <c r="Q28" s="417"/>
      <c r="R28" s="247"/>
      <c r="S28" s="247"/>
      <c r="T28" s="90"/>
      <c r="U28" s="246"/>
      <c r="V28" s="71"/>
      <c r="W28" s="247"/>
      <c r="X28" s="247"/>
      <c r="Y28" s="90"/>
      <c r="Z28" s="249"/>
    </row>
    <row r="29" spans="1:26" ht="102.6" customHeight="1" x14ac:dyDescent="0.25">
      <c r="A29" s="607"/>
      <c r="B29" s="598" t="s">
        <v>171</v>
      </c>
      <c r="C29" s="119"/>
      <c r="D29" s="392"/>
      <c r="E29" s="89"/>
      <c r="F29" s="88"/>
      <c r="G29" s="415"/>
      <c r="H29" s="90"/>
      <c r="I29" s="248"/>
      <c r="J29" s="248"/>
      <c r="K29" s="260"/>
      <c r="L29" s="416"/>
      <c r="M29" s="416"/>
      <c r="N29" s="416"/>
      <c r="O29" s="416"/>
      <c r="P29" s="417"/>
      <c r="Q29" s="417"/>
      <c r="R29" s="247"/>
      <c r="S29" s="247"/>
      <c r="T29" s="90"/>
      <c r="U29" s="246"/>
      <c r="V29" s="71"/>
      <c r="W29" s="247"/>
      <c r="X29" s="247"/>
      <c r="Y29" s="90"/>
      <c r="Z29" s="249"/>
    </row>
    <row r="30" spans="1:26" ht="78" customHeight="1" x14ac:dyDescent="0.25">
      <c r="A30" s="607"/>
      <c r="B30" s="598"/>
      <c r="C30" s="394"/>
      <c r="D30" s="392"/>
      <c r="E30" s="89"/>
      <c r="F30" s="88"/>
      <c r="G30" s="415"/>
      <c r="H30" s="90"/>
      <c r="I30" s="248"/>
      <c r="J30" s="248"/>
      <c r="K30" s="260"/>
      <c r="L30" s="416"/>
      <c r="M30" s="416"/>
      <c r="N30" s="416"/>
      <c r="O30" s="416"/>
      <c r="P30" s="417"/>
      <c r="Q30" s="417"/>
      <c r="R30" s="247"/>
      <c r="S30" s="247"/>
      <c r="T30" s="90"/>
      <c r="U30" s="246"/>
      <c r="V30" s="71"/>
      <c r="W30" s="247"/>
      <c r="X30" s="247"/>
      <c r="Y30" s="90"/>
      <c r="Z30" s="249"/>
    </row>
    <row r="31" spans="1:26" ht="76.900000000000006" customHeight="1" x14ac:dyDescent="0.25">
      <c r="A31" s="607"/>
      <c r="B31" s="598"/>
      <c r="C31" s="422"/>
      <c r="D31" s="392"/>
      <c r="E31" s="89"/>
      <c r="F31" s="88"/>
      <c r="G31" s="415"/>
      <c r="H31" s="90"/>
      <c r="I31" s="248"/>
      <c r="J31" s="248"/>
      <c r="K31" s="260"/>
      <c r="L31" s="416"/>
      <c r="M31" s="416"/>
      <c r="N31" s="416"/>
      <c r="O31" s="416"/>
      <c r="P31" s="417"/>
      <c r="Q31" s="417"/>
      <c r="R31" s="247"/>
      <c r="S31" s="247"/>
      <c r="T31" s="90"/>
      <c r="U31" s="246"/>
      <c r="V31" s="71"/>
      <c r="W31" s="247"/>
      <c r="X31" s="247"/>
      <c r="Y31" s="90"/>
      <c r="Z31" s="249"/>
    </row>
    <row r="32" spans="1:26" ht="304.5" customHeight="1" x14ac:dyDescent="0.25">
      <c r="A32" s="584" t="s">
        <v>172</v>
      </c>
      <c r="B32" s="281" t="s">
        <v>173</v>
      </c>
      <c r="C32" s="377"/>
      <c r="D32" s="377"/>
      <c r="E32" s="378"/>
      <c r="F32" s="377"/>
      <c r="G32" s="205"/>
      <c r="H32" s="423"/>
      <c r="I32" s="205"/>
      <c r="J32" s="205"/>
      <c r="K32" s="424"/>
      <c r="L32" s="425"/>
      <c r="M32" s="425"/>
      <c r="N32" s="425"/>
      <c r="O32" s="425"/>
      <c r="P32" s="426"/>
      <c r="Q32" s="426"/>
      <c r="R32" s="426"/>
      <c r="S32" s="205"/>
      <c r="T32" s="398"/>
      <c r="U32" s="399" t="e">
        <f t="shared" ref="U32" si="0">+(T32/H32)</f>
        <v>#DIV/0!</v>
      </c>
      <c r="V32" s="278" t="e">
        <f t="shared" ref="V32" si="1">+IF(AND(L32&lt;&gt;"",U32&lt;L32,M32="",N32="",O32=""),"Alerta de Ejecución",IF(AND(L32&lt;&gt;"",M32&lt;&gt;"",U32&lt;M32,N32="",O32=""),"Alerta de Ejecución",IF(AND(L32&lt;&gt;"",M32&lt;&gt;"",N32&lt;&gt;"",U32&lt;N32,O32=""),"Alerta de Ejecución",IF(AND(L32&lt;&gt;"",M32&lt;&gt;"",N32&lt;&gt;"",O32&lt;&gt;"",U32&lt;O32),"Alerta de Ejecución","En Tiempo"))))</f>
        <v>#DIV/0!</v>
      </c>
      <c r="W32" s="205"/>
      <c r="X32" s="205"/>
      <c r="Y32" s="398">
        <v>0</v>
      </c>
      <c r="Z32" s="427" t="e">
        <f t="shared" ref="Z32" si="2">+(Y32/E32)</f>
        <v>#DIV/0!</v>
      </c>
    </row>
    <row r="33" spans="1:26" ht="128.25" customHeight="1" x14ac:dyDescent="0.25">
      <c r="A33" s="584"/>
      <c r="B33" s="602" t="s">
        <v>174</v>
      </c>
      <c r="C33" s="428"/>
      <c r="D33" s="392"/>
      <c r="E33" s="89"/>
      <c r="F33" s="88"/>
      <c r="G33" s="415"/>
      <c r="H33" s="90"/>
      <c r="I33" s="248"/>
      <c r="J33" s="248"/>
      <c r="K33" s="260"/>
      <c r="L33" s="416"/>
      <c r="M33" s="416"/>
      <c r="N33" s="416"/>
      <c r="O33" s="416"/>
      <c r="P33" s="417"/>
      <c r="Q33" s="417"/>
      <c r="R33" s="418"/>
      <c r="S33" s="418"/>
      <c r="T33" s="90"/>
      <c r="U33" s="246"/>
      <c r="V33" s="71"/>
      <c r="W33" s="247"/>
      <c r="X33" s="247"/>
      <c r="Y33" s="90"/>
      <c r="Z33" s="249"/>
    </row>
    <row r="34" spans="1:26" ht="119.45" customHeight="1" x14ac:dyDescent="0.25">
      <c r="A34" s="584"/>
      <c r="B34" s="602"/>
      <c r="C34" s="606"/>
      <c r="D34" s="392"/>
      <c r="E34" s="89"/>
      <c r="F34" s="88"/>
      <c r="G34" s="415"/>
      <c r="H34" s="90"/>
      <c r="I34" s="248"/>
      <c r="J34" s="248"/>
      <c r="K34" s="260"/>
      <c r="L34" s="416"/>
      <c r="M34" s="416"/>
      <c r="N34" s="416"/>
      <c r="O34" s="416"/>
      <c r="P34" s="417"/>
      <c r="Q34" s="417"/>
      <c r="R34" s="418"/>
      <c r="S34" s="247"/>
      <c r="T34" s="90"/>
      <c r="U34" s="246"/>
      <c r="V34" s="71"/>
      <c r="W34" s="247"/>
      <c r="X34" s="247"/>
      <c r="Y34" s="90"/>
      <c r="Z34" s="249"/>
    </row>
    <row r="35" spans="1:26" ht="107.45" customHeight="1" x14ac:dyDescent="0.25">
      <c r="A35" s="584"/>
      <c r="B35" s="602"/>
      <c r="C35" s="606"/>
      <c r="D35" s="392"/>
      <c r="E35" s="89"/>
      <c r="F35" s="88"/>
      <c r="G35" s="415"/>
      <c r="H35" s="90"/>
      <c r="I35" s="248"/>
      <c r="J35" s="248"/>
      <c r="K35" s="260"/>
      <c r="L35" s="416"/>
      <c r="M35" s="416"/>
      <c r="N35" s="416"/>
      <c r="O35" s="416"/>
      <c r="P35" s="417"/>
      <c r="Q35" s="417"/>
      <c r="R35" s="247"/>
      <c r="S35" s="247"/>
      <c r="T35" s="90"/>
      <c r="U35" s="246"/>
      <c r="V35" s="71"/>
      <c r="W35" s="247"/>
      <c r="X35" s="247"/>
      <c r="Y35" s="90"/>
      <c r="Z35" s="249"/>
    </row>
    <row r="36" spans="1:26" ht="70.900000000000006" customHeight="1" x14ac:dyDescent="0.25">
      <c r="A36" s="584"/>
      <c r="B36" s="602"/>
      <c r="C36" s="393"/>
      <c r="D36" s="392"/>
      <c r="E36" s="89"/>
      <c r="F36" s="88"/>
      <c r="G36" s="415"/>
      <c r="H36" s="90"/>
      <c r="I36" s="248"/>
      <c r="J36" s="248"/>
      <c r="K36" s="260"/>
      <c r="L36" s="416"/>
      <c r="M36" s="416"/>
      <c r="N36" s="416"/>
      <c r="O36" s="416"/>
      <c r="P36" s="417"/>
      <c r="Q36" s="417"/>
      <c r="R36" s="247"/>
      <c r="S36" s="247"/>
      <c r="T36" s="90"/>
      <c r="U36" s="246"/>
      <c r="V36" s="71"/>
      <c r="W36" s="247"/>
      <c r="X36" s="247"/>
      <c r="Y36" s="90"/>
      <c r="Z36" s="249"/>
    </row>
    <row r="37" spans="1:26" ht="159.75" customHeight="1" x14ac:dyDescent="0.25">
      <c r="A37" s="584"/>
      <c r="B37" s="124" t="s">
        <v>175</v>
      </c>
      <c r="C37" s="429"/>
      <c r="D37" s="392"/>
      <c r="E37" s="89"/>
      <c r="F37" s="88"/>
      <c r="G37" s="415"/>
      <c r="H37" s="90"/>
      <c r="I37" s="248"/>
      <c r="J37" s="248"/>
      <c r="K37" s="260"/>
      <c r="L37" s="416"/>
      <c r="M37" s="416"/>
      <c r="N37" s="416"/>
      <c r="O37" s="416"/>
      <c r="P37" s="417"/>
      <c r="Q37" s="417"/>
      <c r="R37" s="418"/>
      <c r="S37" s="418"/>
      <c r="T37" s="90"/>
      <c r="U37" s="246"/>
      <c r="V37" s="71"/>
      <c r="W37" s="247"/>
      <c r="X37" s="247"/>
      <c r="Y37" s="90"/>
      <c r="Z37" s="249"/>
    </row>
    <row r="38" spans="1:26" ht="210.75" customHeight="1" x14ac:dyDescent="0.25">
      <c r="A38" s="584"/>
      <c r="B38" s="124" t="s">
        <v>89</v>
      </c>
      <c r="C38" s="428"/>
      <c r="D38" s="392"/>
      <c r="E38" s="89"/>
      <c r="F38" s="88"/>
      <c r="G38" s="415"/>
      <c r="H38" s="90"/>
      <c r="I38" s="248"/>
      <c r="J38" s="248"/>
      <c r="K38" s="260"/>
      <c r="L38" s="416"/>
      <c r="M38" s="416"/>
      <c r="N38" s="416"/>
      <c r="O38" s="416"/>
      <c r="P38" s="417"/>
      <c r="Q38" s="417"/>
      <c r="R38" s="418"/>
      <c r="S38" s="418"/>
      <c r="T38" s="90"/>
      <c r="U38" s="246"/>
      <c r="V38" s="71"/>
      <c r="W38" s="247"/>
      <c r="X38" s="247"/>
      <c r="Y38" s="90"/>
      <c r="Z38" s="249"/>
    </row>
    <row r="39" spans="1:26" ht="139.15" customHeight="1" x14ac:dyDescent="0.25">
      <c r="A39" s="584"/>
      <c r="B39" s="124" t="s">
        <v>176</v>
      </c>
      <c r="C39" s="430"/>
      <c r="D39" s="392"/>
      <c r="E39" s="89"/>
      <c r="F39" s="88"/>
      <c r="G39" s="415"/>
      <c r="H39" s="90"/>
      <c r="I39" s="248"/>
      <c r="J39" s="248"/>
      <c r="K39" s="260"/>
      <c r="L39" s="416"/>
      <c r="M39" s="416"/>
      <c r="N39" s="416"/>
      <c r="O39" s="416"/>
      <c r="P39" s="417"/>
      <c r="Q39" s="417"/>
      <c r="R39" s="418"/>
      <c r="S39" s="418"/>
      <c r="T39" s="90"/>
      <c r="U39" s="246"/>
      <c r="V39" s="71"/>
      <c r="W39" s="247"/>
      <c r="X39" s="247"/>
      <c r="Y39" s="90"/>
      <c r="Z39" s="249"/>
    </row>
    <row r="40" spans="1:26" ht="202.9" customHeight="1" x14ac:dyDescent="0.25">
      <c r="A40" s="584"/>
      <c r="B40" s="125" t="s">
        <v>177</v>
      </c>
      <c r="C40" s="414"/>
      <c r="D40" s="392"/>
      <c r="E40" s="89"/>
      <c r="F40" s="88"/>
      <c r="G40" s="415"/>
      <c r="H40" s="90"/>
      <c r="I40" s="248"/>
      <c r="J40" s="248"/>
      <c r="K40" s="260"/>
      <c r="L40" s="416"/>
      <c r="M40" s="416"/>
      <c r="N40" s="416"/>
      <c r="O40" s="416"/>
      <c r="P40" s="417"/>
      <c r="Q40" s="417"/>
      <c r="R40" s="247"/>
      <c r="S40" s="247"/>
      <c r="T40" s="90"/>
      <c r="U40" s="246"/>
      <c r="V40" s="71"/>
      <c r="W40" s="247"/>
      <c r="X40" s="247"/>
      <c r="Y40" s="90"/>
      <c r="Z40" s="249"/>
    </row>
    <row r="41" spans="1:26" s="65" customFormat="1" ht="157.15" customHeight="1" x14ac:dyDescent="0.25">
      <c r="A41" s="584"/>
      <c r="B41" s="125" t="s">
        <v>178</v>
      </c>
      <c r="C41" s="7"/>
      <c r="D41" s="392"/>
      <c r="E41" s="89"/>
      <c r="F41" s="88"/>
      <c r="G41" s="415"/>
      <c r="H41" s="90"/>
      <c r="I41" s="248"/>
      <c r="J41" s="248"/>
      <c r="K41" s="260"/>
      <c r="L41" s="416"/>
      <c r="M41" s="416"/>
      <c r="N41" s="416"/>
      <c r="O41" s="416"/>
      <c r="P41" s="417"/>
      <c r="Q41" s="417"/>
      <c r="R41" s="247"/>
      <c r="S41" s="247"/>
      <c r="T41" s="90"/>
      <c r="U41" s="246"/>
      <c r="V41" s="71"/>
      <c r="W41" s="247"/>
      <c r="X41" s="247"/>
      <c r="Y41" s="90"/>
      <c r="Z41" s="249"/>
    </row>
    <row r="42" spans="1:26" ht="113.45" customHeight="1" x14ac:dyDescent="0.25">
      <c r="A42" s="604" t="s">
        <v>179</v>
      </c>
      <c r="B42" s="601" t="s">
        <v>180</v>
      </c>
      <c r="C42" s="414"/>
      <c r="D42" s="392"/>
      <c r="E42" s="89"/>
      <c r="F42" s="88"/>
      <c r="G42" s="415"/>
      <c r="H42" s="90"/>
      <c r="I42" s="248"/>
      <c r="J42" s="248"/>
      <c r="K42" s="260"/>
      <c r="L42" s="416"/>
      <c r="M42" s="416"/>
      <c r="N42" s="416"/>
      <c r="O42" s="416"/>
      <c r="P42" s="417"/>
      <c r="Q42" s="417"/>
      <c r="R42" s="247"/>
      <c r="S42" s="247"/>
      <c r="T42" s="90"/>
      <c r="U42" s="246"/>
      <c r="V42" s="71"/>
      <c r="W42" s="247"/>
      <c r="X42" s="247"/>
      <c r="Y42" s="90"/>
      <c r="Z42" s="249"/>
    </row>
    <row r="43" spans="1:26" ht="85.9" customHeight="1" x14ac:dyDescent="0.25">
      <c r="A43" s="604"/>
      <c r="B43" s="601"/>
      <c r="C43" s="414"/>
      <c r="D43" s="392"/>
      <c r="E43" s="89"/>
      <c r="F43" s="88"/>
      <c r="G43" s="415"/>
      <c r="H43" s="90"/>
      <c r="I43" s="248"/>
      <c r="J43" s="248"/>
      <c r="K43" s="260"/>
      <c r="L43" s="416"/>
      <c r="M43" s="416"/>
      <c r="N43" s="416"/>
      <c r="O43" s="416"/>
      <c r="P43" s="417"/>
      <c r="Q43" s="417"/>
      <c r="R43" s="247"/>
      <c r="S43" s="247"/>
      <c r="T43" s="90"/>
      <c r="U43" s="246"/>
      <c r="V43" s="71"/>
      <c r="W43" s="247"/>
      <c r="X43" s="247"/>
      <c r="Y43" s="90"/>
      <c r="Z43" s="249"/>
    </row>
    <row r="44" spans="1:26" ht="71.45" customHeight="1" x14ac:dyDescent="0.25">
      <c r="A44" s="604"/>
      <c r="B44" s="601"/>
      <c r="C44" s="428"/>
      <c r="D44" s="392"/>
      <c r="E44" s="89"/>
      <c r="F44" s="88"/>
      <c r="G44" s="415"/>
      <c r="H44" s="90"/>
      <c r="I44" s="248"/>
      <c r="J44" s="248"/>
      <c r="K44" s="260"/>
      <c r="L44" s="416"/>
      <c r="M44" s="416"/>
      <c r="N44" s="416"/>
      <c r="O44" s="416"/>
      <c r="P44" s="417"/>
      <c r="Q44" s="417"/>
      <c r="R44" s="247"/>
      <c r="S44" s="247"/>
      <c r="T44" s="90"/>
      <c r="U44" s="246"/>
      <c r="V44" s="71"/>
      <c r="W44" s="247"/>
      <c r="X44" s="247"/>
      <c r="Y44" s="90"/>
      <c r="Z44" s="249"/>
    </row>
    <row r="45" spans="1:26" ht="102.6" customHeight="1" x14ac:dyDescent="0.25">
      <c r="A45" s="604"/>
      <c r="B45" s="126" t="s">
        <v>90</v>
      </c>
      <c r="C45" s="396"/>
      <c r="D45" s="392"/>
      <c r="E45" s="89"/>
      <c r="F45" s="88"/>
      <c r="G45" s="415"/>
      <c r="H45" s="90"/>
      <c r="I45" s="248"/>
      <c r="J45" s="248"/>
      <c r="K45" s="260"/>
      <c r="L45" s="416"/>
      <c r="M45" s="416"/>
      <c r="N45" s="416"/>
      <c r="O45" s="416"/>
      <c r="P45" s="417"/>
      <c r="Q45" s="417"/>
      <c r="R45" s="247"/>
      <c r="S45" s="247"/>
      <c r="T45" s="90"/>
      <c r="U45" s="246"/>
      <c r="V45" s="71"/>
      <c r="W45" s="247"/>
      <c r="X45" s="247"/>
      <c r="Y45" s="90"/>
      <c r="Z45" s="249"/>
    </row>
    <row r="46" spans="1:26" ht="151.9" customHeight="1" thickBot="1" x14ac:dyDescent="0.3">
      <c r="A46" s="605"/>
      <c r="B46" s="127" t="s">
        <v>181</v>
      </c>
      <c r="C46" s="431"/>
      <c r="D46" s="432"/>
      <c r="E46" s="93"/>
      <c r="F46" s="92"/>
      <c r="G46" s="433"/>
      <c r="H46" s="434"/>
      <c r="I46" s="435"/>
      <c r="J46" s="435"/>
      <c r="K46" s="436"/>
      <c r="L46" s="437"/>
      <c r="M46" s="437"/>
      <c r="N46" s="437"/>
      <c r="O46" s="437"/>
      <c r="P46" s="438"/>
      <c r="Q46" s="438"/>
      <c r="R46" s="439"/>
      <c r="S46" s="440"/>
      <c r="T46" s="434"/>
      <c r="U46" s="246"/>
      <c r="V46" s="71"/>
      <c r="W46" s="440"/>
      <c r="X46" s="440"/>
      <c r="Y46" s="434"/>
      <c r="Z46" s="249"/>
    </row>
  </sheetData>
  <customSheetViews>
    <customSheetView guid="{CDFEA718-320B-4BCA-98A9-85B1C49C7A24}" scale="70" state="hidden" topLeftCell="S48">
      <selection sqref="A1:R1"/>
      <pageMargins left="0.7" right="0.7" top="0.75" bottom="0.75" header="0.3" footer="0.3"/>
      <pageSetup paperSize="9" orientation="portrait" r:id="rId1"/>
    </customSheetView>
    <customSheetView guid="{C1D89B47-BF31-42E1-B6C2-93053F8BFD52}" scale="70" topLeftCell="S48">
      <selection activeCell="AB15" sqref="AB15"/>
      <pageMargins left="0.7" right="0.7" top="0.75" bottom="0.75" header="0.3" footer="0.3"/>
      <pageSetup paperSize="9" orientation="portrait" r:id="rId2"/>
    </customSheetView>
    <customSheetView guid="{9E767F6B-ACA3-4963-B8C9-9E66A27C709F}" scale="70" topLeftCell="S48">
      <selection activeCell="AB15" sqref="AB15"/>
      <pageMargins left="0.7" right="0.7" top="0.75" bottom="0.75" header="0.3" footer="0.3"/>
      <pageSetup paperSize="9" orientation="portrait" r:id="rId3"/>
    </customSheetView>
    <customSheetView guid="{199D36BB-00D4-4CB2-BE66-6DDF70ABBF65}" scale="70" topLeftCell="S48">
      <selection activeCell="AB15" sqref="AB15"/>
      <pageMargins left="0.7" right="0.7" top="0.75" bottom="0.75" header="0.3" footer="0.3"/>
      <pageSetup paperSize="9" orientation="portrait" r:id="rId4"/>
    </customSheetView>
    <customSheetView guid="{0357BB15-9060-4F6D-8E0A-B7D6024D071E}" scale="70" topLeftCell="S48">
      <selection activeCell="AB15" sqref="AB15"/>
      <pageMargins left="0.7" right="0.7" top="0.75" bottom="0.75" header="0.3" footer="0.3"/>
      <pageSetup paperSize="9" orientation="portrait" r:id="rId5"/>
    </customSheetView>
    <customSheetView guid="{892D7E59-C37A-40B9-A408-69B9734385D2}" scale="70" topLeftCell="A43">
      <selection activeCell="B47" sqref="B47"/>
      <pageMargins left="0.7" right="0.7" top="0.75" bottom="0.75" header="0.3" footer="0.3"/>
      <pageSetup paperSize="9" orientation="portrait" r:id="rId6"/>
    </customSheetView>
    <customSheetView guid="{7231E313-5A0A-49C0-90A3-F330CE30CBF9}" scale="70" topLeftCell="T29">
      <selection activeCell="X32" sqref="X32"/>
      <pageMargins left="0.7" right="0.7" top="0.75" bottom="0.75" header="0.3" footer="0.3"/>
      <pageSetup paperSize="9" orientation="portrait" r:id="rId7"/>
    </customSheetView>
    <customSheetView guid="{B90D16F3-89EA-4C13-9B15-FD6F8979EB37}" scale="70" topLeftCell="A29">
      <selection activeCell="D33" sqref="D33"/>
      <pageMargins left="0.7" right="0.7" top="0.75" bottom="0.75" header="0.3" footer="0.3"/>
      <pageSetup paperSize="9" orientation="portrait" r:id="rId8"/>
    </customSheetView>
    <customSheetView guid="{58902B77-CD50-4C3E-A2D6-2F59C456F76E}" scale="70" topLeftCell="U31">
      <selection activeCell="W33" sqref="W33"/>
      <pageMargins left="0.7" right="0.7" top="0.75" bottom="0.75" header="0.3" footer="0.3"/>
      <pageSetup paperSize="9" orientation="portrait" r:id="rId9"/>
    </customSheetView>
    <customSheetView guid="{FB89B823-2199-4605-B1BC-02D0FA2C4025}" scale="70" topLeftCell="S29">
      <selection activeCell="W32" sqref="W32"/>
      <pageMargins left="0.7" right="0.7" top="0.75" bottom="0.75" header="0.3" footer="0.3"/>
      <pageSetup paperSize="9" orientation="portrait" r:id="rId10"/>
    </customSheetView>
    <customSheetView guid="{899536C3-5626-436A-877C-A6026E57B12F}" scale="70" topLeftCell="C32">
      <selection activeCell="G33" sqref="G33"/>
      <pageMargins left="0.7" right="0.7" top="0.75" bottom="0.75" header="0.3" footer="0.3"/>
      <pageSetup paperSize="9" orientation="portrait" r:id="rId11"/>
    </customSheetView>
    <customSheetView guid="{9903DA2D-35A3-4A0C-A289-A57EF9AB1ADB}" scale="70" topLeftCell="U28">
      <selection activeCell="W33" sqref="W33"/>
      <pageMargins left="0.7" right="0.7" top="0.75" bottom="0.75" header="0.3" footer="0.3"/>
      <pageSetup paperSize="9" orientation="portrait" r:id="rId12"/>
    </customSheetView>
    <customSheetView guid="{14387FFF-903D-46D4-8131-95BFC6C28ED6}" scale="70" topLeftCell="A28">
      <selection activeCell="V40" sqref="V40"/>
      <pageMargins left="0.7" right="0.7" top="0.75" bottom="0.75" header="0.3" footer="0.3"/>
      <pageSetup paperSize="9" orientation="portrait" r:id="rId13"/>
    </customSheetView>
    <customSheetView guid="{7C958206-CE64-43DA-8302-AAAD58970FB0}" scale="70" topLeftCell="A28">
      <selection activeCell="B32" sqref="B32:B33"/>
      <pageMargins left="0.7" right="0.7" top="0.75" bottom="0.75" header="0.3" footer="0.3"/>
      <pageSetup paperSize="9" orientation="portrait" r:id="rId14"/>
    </customSheetView>
    <customSheetView guid="{F3EE6594-71FE-4A9A-B9B2-B314234C315E}" scale="70" topLeftCell="Q30">
      <selection activeCell="Y32" sqref="Y32"/>
      <pageMargins left="0.7" right="0.7" top="0.75" bottom="0.75" header="0.3" footer="0.3"/>
      <pageSetup paperSize="9" orientation="portrait" r:id="rId15"/>
    </customSheetView>
    <customSheetView guid="{B9D2293D-4D8A-4EBA-8773-96864755BD45}" scale="70" topLeftCell="Q30">
      <selection activeCell="Y32" sqref="Y32"/>
      <pageMargins left="0.7" right="0.7" top="0.75" bottom="0.75" header="0.3" footer="0.3"/>
      <pageSetup paperSize="9" orientation="portrait" r:id="rId16"/>
    </customSheetView>
    <customSheetView guid="{94CAB179-16A0-44A3-BF2D-6B08C67FE230}" scale="70" topLeftCell="S48">
      <selection activeCell="AB15" sqref="AB15"/>
      <pageMargins left="0.7" right="0.7" top="0.75" bottom="0.75" header="0.3" footer="0.3"/>
      <pageSetup paperSize="9" orientation="portrait" r:id="rId17"/>
    </customSheetView>
  </customSheetViews>
  <mergeCells count="36">
    <mergeCell ref="A8:R8"/>
    <mergeCell ref="A1:R1"/>
    <mergeCell ref="A2:R2"/>
    <mergeCell ref="A3:R3"/>
    <mergeCell ref="A5:R5"/>
    <mergeCell ref="A7:R7"/>
    <mergeCell ref="A9:R9"/>
    <mergeCell ref="A11:A14"/>
    <mergeCell ref="B11:B14"/>
    <mergeCell ref="C11:C14"/>
    <mergeCell ref="D11:D14"/>
    <mergeCell ref="E11:E14"/>
    <mergeCell ref="F11:F14"/>
    <mergeCell ref="G11:G14"/>
    <mergeCell ref="H11:H14"/>
    <mergeCell ref="I11:J13"/>
    <mergeCell ref="T11:X13"/>
    <mergeCell ref="Y11:Z13"/>
    <mergeCell ref="L12:O13"/>
    <mergeCell ref="K11:K14"/>
    <mergeCell ref="L11:O11"/>
    <mergeCell ref="P11:P14"/>
    <mergeCell ref="Q11:Q14"/>
    <mergeCell ref="R11:R14"/>
    <mergeCell ref="S11:S14"/>
    <mergeCell ref="B15:B20"/>
    <mergeCell ref="A15:A31"/>
    <mergeCell ref="B22:B26"/>
    <mergeCell ref="C22:C23"/>
    <mergeCell ref="B27:B28"/>
    <mergeCell ref="B29:B31"/>
    <mergeCell ref="A42:A46"/>
    <mergeCell ref="B42:B44"/>
    <mergeCell ref="A32:A41"/>
    <mergeCell ref="B33:B36"/>
    <mergeCell ref="C34:C35"/>
  </mergeCells>
  <conditionalFormatting sqref="Z17:Z46 U17:U46">
    <cfRule type="cellIs" dxfId="73" priority="1" operator="between">
      <formula>0.5001</formula>
      <formula>0.9999</formula>
    </cfRule>
    <cfRule type="cellIs" dxfId="72" priority="2" operator="equal">
      <formula>1</formula>
    </cfRule>
    <cfRule type="cellIs" dxfId="71" priority="3" operator="between">
      <formula>0</formula>
      <formula>0.5</formula>
    </cfRule>
  </conditionalFormatting>
  <conditionalFormatting sqref="V17:V46">
    <cfRule type="containsText" dxfId="70" priority="4" operator="containsText" text="Alerta de Ejecución">
      <formula>NOT(ISERROR(SEARCH("Alerta de Ejecución",V17)))</formula>
    </cfRule>
    <cfRule type="containsText" dxfId="69" priority="5" operator="containsText" text="En Tiempo">
      <formula>NOT(ISERROR(SEARCH("En Tiempo",V17)))</formula>
    </cfRule>
  </conditionalFormatting>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40"/>
  <sheetViews>
    <sheetView topLeftCell="A3" zoomScale="80" zoomScaleNormal="80" workbookViewId="0">
      <selection sqref="A1:R1"/>
    </sheetView>
  </sheetViews>
  <sheetFormatPr baseColWidth="10" defaultColWidth="11.42578125" defaultRowHeight="15" x14ac:dyDescent="0.25"/>
  <cols>
    <col min="1" max="1" width="27.28515625" style="1" customWidth="1"/>
    <col min="2" max="2" width="32.42578125" style="1" customWidth="1"/>
    <col min="3" max="3" width="20.28515625" style="1" customWidth="1"/>
    <col min="4" max="4" width="30.28515625" style="1" customWidth="1"/>
    <col min="5" max="5" width="22.5703125" style="1" customWidth="1"/>
    <col min="6" max="6" width="27.42578125" style="1" customWidth="1"/>
    <col min="7" max="7" width="42.28515625" style="1" customWidth="1"/>
    <col min="8" max="8" width="16.5703125" style="1" customWidth="1"/>
    <col min="9" max="10" width="11.42578125" style="1"/>
    <col min="11" max="11" width="23.7109375" style="1" customWidth="1"/>
    <col min="12" max="13" width="11.42578125" style="1"/>
    <col min="14" max="15" width="16.7109375" style="1" customWidth="1"/>
    <col min="16" max="16" width="23.5703125" style="1" bestFit="1" customWidth="1"/>
    <col min="17" max="17" width="48.5703125" style="1" bestFit="1" customWidth="1"/>
    <col min="18" max="18" width="21" style="1" customWidth="1"/>
    <col min="19" max="19" width="53.42578125" style="1" bestFit="1" customWidth="1"/>
    <col min="20" max="20" width="30" style="1" customWidth="1"/>
    <col min="21" max="21" width="32.28515625" style="1" customWidth="1"/>
    <col min="22" max="22" width="25.7109375" style="1" customWidth="1"/>
    <col min="23" max="23" width="53.28515625" style="1" customWidth="1"/>
    <col min="24" max="24" width="43.28515625" style="1" customWidth="1"/>
    <col min="25" max="25" width="29.42578125" style="1" customWidth="1"/>
    <col min="26" max="26" width="27.140625" style="1" customWidth="1"/>
    <col min="27" max="16384" width="11.42578125" style="1"/>
  </cols>
  <sheetData>
    <row r="1" spans="1:26" ht="16.5" thickBot="1" x14ac:dyDescent="0.3">
      <c r="A1" s="488" t="s">
        <v>52</v>
      </c>
      <c r="B1" s="489"/>
      <c r="C1" s="489"/>
      <c r="D1" s="489"/>
      <c r="E1" s="489"/>
      <c r="F1" s="489"/>
      <c r="G1" s="489"/>
      <c r="H1" s="489"/>
      <c r="I1" s="489"/>
      <c r="J1" s="489"/>
      <c r="K1" s="489"/>
      <c r="L1" s="489"/>
      <c r="M1" s="489"/>
      <c r="N1" s="489"/>
      <c r="O1" s="489"/>
      <c r="P1" s="489"/>
      <c r="Q1" s="489"/>
      <c r="R1" s="490"/>
    </row>
    <row r="2" spans="1:26" ht="16.5" thickBot="1" x14ac:dyDescent="0.3">
      <c r="A2" s="488" t="s">
        <v>53</v>
      </c>
      <c r="B2" s="489"/>
      <c r="C2" s="489"/>
      <c r="D2" s="489"/>
      <c r="E2" s="489"/>
      <c r="F2" s="489"/>
      <c r="G2" s="489"/>
      <c r="H2" s="489"/>
      <c r="I2" s="489"/>
      <c r="J2" s="489"/>
      <c r="K2" s="489"/>
      <c r="L2" s="489"/>
      <c r="M2" s="489"/>
      <c r="N2" s="489"/>
      <c r="O2" s="489"/>
      <c r="P2" s="489"/>
      <c r="Q2" s="489"/>
      <c r="R2" s="490"/>
    </row>
    <row r="3" spans="1:26" ht="16.5" thickBot="1" x14ac:dyDescent="0.3">
      <c r="A3" s="488" t="s">
        <v>54</v>
      </c>
      <c r="B3" s="489"/>
      <c r="C3" s="489"/>
      <c r="D3" s="489"/>
      <c r="E3" s="489"/>
      <c r="F3" s="489"/>
      <c r="G3" s="489"/>
      <c r="H3" s="489"/>
      <c r="I3" s="489"/>
      <c r="J3" s="489"/>
      <c r="K3" s="489"/>
      <c r="L3" s="489"/>
      <c r="M3" s="489"/>
      <c r="N3" s="489"/>
      <c r="O3" s="489"/>
      <c r="P3" s="489"/>
      <c r="Q3" s="489"/>
      <c r="R3" s="490"/>
    </row>
    <row r="4" spans="1:26" ht="15.75" x14ac:dyDescent="0.25">
      <c r="A4" s="12"/>
      <c r="B4" s="13"/>
      <c r="C4" s="13"/>
      <c r="D4" s="13"/>
      <c r="E4" s="13"/>
      <c r="F4" s="13"/>
      <c r="G4" s="13"/>
      <c r="H4" s="13"/>
      <c r="I4" s="13"/>
      <c r="J4" s="13"/>
      <c r="K4" s="13"/>
      <c r="L4" s="13"/>
      <c r="M4" s="13"/>
      <c r="N4" s="13"/>
      <c r="O4" s="14"/>
      <c r="P4" s="14"/>
      <c r="Q4" s="13"/>
      <c r="R4" s="15"/>
    </row>
    <row r="5" spans="1:26" ht="15" customHeight="1" x14ac:dyDescent="0.25">
      <c r="A5" s="491" t="s">
        <v>55</v>
      </c>
      <c r="B5" s="492"/>
      <c r="C5" s="492"/>
      <c r="D5" s="492"/>
      <c r="E5" s="492"/>
      <c r="F5" s="492"/>
      <c r="G5" s="492"/>
      <c r="H5" s="492"/>
      <c r="I5" s="492"/>
      <c r="J5" s="492"/>
      <c r="K5" s="492"/>
      <c r="L5" s="492"/>
      <c r="M5" s="492"/>
      <c r="N5" s="492"/>
      <c r="O5" s="492"/>
      <c r="P5" s="492"/>
      <c r="Q5" s="492"/>
      <c r="R5" s="493"/>
    </row>
    <row r="6" spans="1:26" ht="15.75" thickBot="1" x14ac:dyDescent="0.3">
      <c r="A6" s="16"/>
      <c r="B6" s="17"/>
      <c r="C6" s="17"/>
      <c r="D6" s="17"/>
      <c r="E6" s="17"/>
      <c r="F6" s="17"/>
      <c r="G6" s="17"/>
      <c r="H6" s="17"/>
      <c r="I6" s="17"/>
      <c r="J6" s="17"/>
      <c r="K6" s="17"/>
      <c r="L6" s="17"/>
      <c r="M6" s="17"/>
      <c r="N6" s="17"/>
      <c r="O6" s="18"/>
      <c r="P6" s="18"/>
      <c r="Q6" s="17"/>
      <c r="R6" s="19"/>
    </row>
    <row r="7" spans="1:26" s="116" customFormat="1" ht="41.25" customHeight="1" thickBot="1" x14ac:dyDescent="0.3">
      <c r="A7" s="621" t="s">
        <v>65</v>
      </c>
      <c r="B7" s="622"/>
      <c r="C7" s="622"/>
      <c r="D7" s="622"/>
      <c r="E7" s="622"/>
      <c r="F7" s="622"/>
      <c r="G7" s="622"/>
      <c r="H7" s="622"/>
      <c r="I7" s="622"/>
      <c r="J7" s="622"/>
      <c r="K7" s="622"/>
      <c r="L7" s="622"/>
      <c r="M7" s="622"/>
      <c r="N7" s="622"/>
      <c r="O7" s="622"/>
      <c r="P7" s="622"/>
      <c r="Q7" s="622"/>
      <c r="R7" s="623"/>
    </row>
    <row r="8" spans="1:26" ht="36" customHeight="1" thickBot="1" x14ac:dyDescent="0.3">
      <c r="A8" s="568" t="s">
        <v>66</v>
      </c>
      <c r="B8" s="569"/>
      <c r="C8" s="569"/>
      <c r="D8" s="569"/>
      <c r="E8" s="569"/>
      <c r="F8" s="569"/>
      <c r="G8" s="569"/>
      <c r="H8" s="569"/>
      <c r="I8" s="569"/>
      <c r="J8" s="569"/>
      <c r="K8" s="569"/>
      <c r="L8" s="569"/>
      <c r="M8" s="569"/>
      <c r="N8" s="569"/>
      <c r="O8" s="569"/>
      <c r="P8" s="569"/>
      <c r="Q8" s="569"/>
      <c r="R8" s="570"/>
      <c r="S8" s="20"/>
      <c r="T8" s="20"/>
      <c r="U8" s="20"/>
      <c r="V8" s="20"/>
      <c r="W8" s="20"/>
      <c r="X8" s="20"/>
      <c r="Y8" s="20"/>
      <c r="Z8" s="20"/>
    </row>
    <row r="9" spans="1:26" ht="24.75" customHeight="1" thickBot="1" x14ac:dyDescent="0.3">
      <c r="A9" s="609" t="s">
        <v>67</v>
      </c>
      <c r="B9" s="610"/>
      <c r="C9" s="610"/>
      <c r="D9" s="610"/>
      <c r="E9" s="610"/>
      <c r="F9" s="610"/>
      <c r="G9" s="610"/>
      <c r="H9" s="610"/>
      <c r="I9" s="610"/>
      <c r="J9" s="610"/>
      <c r="K9" s="610"/>
      <c r="L9" s="610"/>
      <c r="M9" s="610"/>
      <c r="N9" s="610"/>
      <c r="O9" s="610"/>
      <c r="P9" s="610"/>
      <c r="Q9" s="610"/>
      <c r="R9" s="611"/>
      <c r="S9" s="20"/>
      <c r="T9" s="20"/>
      <c r="U9" s="20"/>
      <c r="V9" s="20"/>
      <c r="W9" s="20"/>
      <c r="X9" s="20"/>
      <c r="Y9" s="20"/>
      <c r="Z9" s="20"/>
    </row>
    <row r="10" spans="1:26" ht="15.75" thickBot="1" x14ac:dyDescent="0.3">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15.75" customHeight="1" x14ac:dyDescent="0.25">
      <c r="A11" s="575" t="s">
        <v>0</v>
      </c>
      <c r="B11" s="564" t="s">
        <v>1</v>
      </c>
      <c r="C11" s="577" t="s">
        <v>31</v>
      </c>
      <c r="D11" s="564" t="s">
        <v>2</v>
      </c>
      <c r="E11" s="578" t="s">
        <v>3</v>
      </c>
      <c r="F11" s="564" t="s">
        <v>4</v>
      </c>
      <c r="G11" s="564" t="s">
        <v>5</v>
      </c>
      <c r="H11" s="578" t="s">
        <v>40</v>
      </c>
      <c r="I11" s="558" t="s">
        <v>7</v>
      </c>
      <c r="J11" s="558"/>
      <c r="K11" s="564" t="s">
        <v>8</v>
      </c>
      <c r="L11" s="564" t="s">
        <v>9</v>
      </c>
      <c r="M11" s="564"/>
      <c r="N11" s="564"/>
      <c r="O11" s="564"/>
      <c r="P11" s="564" t="s">
        <v>10</v>
      </c>
      <c r="Q11" s="564" t="s">
        <v>11</v>
      </c>
      <c r="R11" s="564" t="s">
        <v>12</v>
      </c>
      <c r="S11" s="564" t="s">
        <v>13</v>
      </c>
      <c r="T11" s="560" t="s">
        <v>45</v>
      </c>
      <c r="U11" s="560"/>
      <c r="V11" s="560"/>
      <c r="W11" s="560"/>
      <c r="X11" s="560"/>
      <c r="Y11" s="560" t="s">
        <v>49</v>
      </c>
      <c r="Z11" s="562"/>
    </row>
    <row r="12" spans="1:26" ht="15" customHeight="1" x14ac:dyDescent="0.25">
      <c r="A12" s="576"/>
      <c r="B12" s="485"/>
      <c r="C12" s="486"/>
      <c r="D12" s="485"/>
      <c r="E12" s="487"/>
      <c r="F12" s="485"/>
      <c r="G12" s="485"/>
      <c r="H12" s="487"/>
      <c r="I12" s="559"/>
      <c r="J12" s="559"/>
      <c r="K12" s="485"/>
      <c r="L12" s="497" t="s">
        <v>48</v>
      </c>
      <c r="M12" s="497"/>
      <c r="N12" s="497"/>
      <c r="O12" s="497"/>
      <c r="P12" s="485"/>
      <c r="Q12" s="485"/>
      <c r="R12" s="485"/>
      <c r="S12" s="485"/>
      <c r="T12" s="561"/>
      <c r="U12" s="561"/>
      <c r="V12" s="561"/>
      <c r="W12" s="561"/>
      <c r="X12" s="561"/>
      <c r="Y12" s="561"/>
      <c r="Z12" s="563"/>
    </row>
    <row r="13" spans="1:26" ht="15" customHeight="1" x14ac:dyDescent="0.25">
      <c r="A13" s="576"/>
      <c r="B13" s="485"/>
      <c r="C13" s="486"/>
      <c r="D13" s="485"/>
      <c r="E13" s="487"/>
      <c r="F13" s="485"/>
      <c r="G13" s="485"/>
      <c r="H13" s="487"/>
      <c r="I13" s="559"/>
      <c r="J13" s="559"/>
      <c r="K13" s="485"/>
      <c r="L13" s="497"/>
      <c r="M13" s="497"/>
      <c r="N13" s="497"/>
      <c r="O13" s="497"/>
      <c r="P13" s="485"/>
      <c r="Q13" s="485"/>
      <c r="R13" s="485"/>
      <c r="S13" s="485"/>
      <c r="T13" s="561"/>
      <c r="U13" s="561"/>
      <c r="V13" s="561"/>
      <c r="W13" s="561"/>
      <c r="X13" s="561"/>
      <c r="Y13" s="561"/>
      <c r="Z13" s="563"/>
    </row>
    <row r="14" spans="1:26" ht="79.5" customHeight="1" x14ac:dyDescent="0.25">
      <c r="A14" s="576"/>
      <c r="B14" s="485"/>
      <c r="C14" s="486"/>
      <c r="D14" s="485"/>
      <c r="E14" s="487"/>
      <c r="F14" s="485"/>
      <c r="G14" s="485"/>
      <c r="H14" s="487"/>
      <c r="I14" s="57" t="s">
        <v>15</v>
      </c>
      <c r="J14" s="57" t="s">
        <v>16</v>
      </c>
      <c r="K14" s="485"/>
      <c r="L14" s="57" t="s">
        <v>17</v>
      </c>
      <c r="M14" s="57" t="s">
        <v>18</v>
      </c>
      <c r="N14" s="57" t="s">
        <v>19</v>
      </c>
      <c r="O14" s="57" t="s">
        <v>20</v>
      </c>
      <c r="P14" s="485"/>
      <c r="Q14" s="485"/>
      <c r="R14" s="485"/>
      <c r="S14" s="485"/>
      <c r="T14" s="58" t="s">
        <v>42</v>
      </c>
      <c r="U14" s="58" t="s">
        <v>6</v>
      </c>
      <c r="V14" s="58" t="s">
        <v>41</v>
      </c>
      <c r="W14" s="58" t="s">
        <v>50</v>
      </c>
      <c r="X14" s="58" t="s">
        <v>14</v>
      </c>
      <c r="Y14" s="58" t="s">
        <v>43</v>
      </c>
      <c r="Z14" s="68" t="s">
        <v>44</v>
      </c>
    </row>
    <row r="15" spans="1:26" ht="144.6" customHeight="1" x14ac:dyDescent="0.25">
      <c r="A15" s="618" t="s">
        <v>88</v>
      </c>
      <c r="B15" s="601" t="s">
        <v>93</v>
      </c>
      <c r="C15" s="60"/>
      <c r="D15" s="48"/>
      <c r="E15" s="89"/>
      <c r="F15" s="36"/>
      <c r="G15" s="3"/>
      <c r="H15" s="82"/>
      <c r="I15" s="62"/>
      <c r="J15" s="62"/>
      <c r="K15" s="84"/>
      <c r="L15" s="34"/>
      <c r="M15" s="34"/>
      <c r="N15" s="34"/>
      <c r="O15" s="34"/>
      <c r="P15" s="72"/>
      <c r="Q15" s="72"/>
      <c r="R15" s="87"/>
      <c r="S15" s="73"/>
      <c r="T15" s="82"/>
      <c r="U15" s="28" t="e">
        <f>+(T15/H15)</f>
        <v>#DIV/0!</v>
      </c>
      <c r="V15" s="71" t="e">
        <f>+IF(AND(L15&lt;&gt;"",U15&lt;L15,M15="",N15="",O15=""),"Alerta de Ejecución",IF(AND(L15&lt;&gt;"",M15&lt;&gt;"",U15&lt;M15,N15="",O15=""),"Alerta de Ejecución",IF(AND(L15&lt;&gt;"",M15&lt;&gt;"",N15&lt;&gt;"",U15&lt;N15,O15=""),"Alerta de Ejecución",IF(AND(L15&lt;&gt;"",M15&lt;&gt;"",N15&lt;&gt;"",O15&lt;&gt;"",U15&lt;O15),"Alerta de Ejecución","En Tiempo"))))</f>
        <v>#DIV/0!</v>
      </c>
      <c r="W15" s="73"/>
      <c r="X15" s="73"/>
      <c r="Y15" s="82"/>
      <c r="Z15" s="74" t="e">
        <f>+(Y15/E15)</f>
        <v>#DIV/0!</v>
      </c>
    </row>
    <row r="16" spans="1:26" ht="93" customHeight="1" x14ac:dyDescent="0.25">
      <c r="A16" s="618"/>
      <c r="B16" s="601"/>
      <c r="C16" s="60"/>
      <c r="D16" s="48"/>
      <c r="E16" s="89"/>
      <c r="F16" s="36"/>
      <c r="G16" s="3"/>
      <c r="H16" s="82"/>
      <c r="I16" s="62"/>
      <c r="J16" s="62"/>
      <c r="K16" s="84"/>
      <c r="L16" s="34"/>
      <c r="M16" s="34"/>
      <c r="N16" s="34"/>
      <c r="O16" s="34"/>
      <c r="P16" s="72"/>
      <c r="Q16" s="72"/>
      <c r="R16" s="87"/>
      <c r="S16" s="73"/>
      <c r="T16" s="82"/>
      <c r="U16" s="28" t="e">
        <f t="shared" ref="U16:U40" si="0">+(T16/H16)</f>
        <v>#DIV/0!</v>
      </c>
      <c r="V16" s="71" t="e">
        <f t="shared" ref="V16:V40" si="1">+IF(AND(L16&lt;&gt;"",U16&lt;L16,M16="",N16="",O16=""),"Alerta de Ejecución",IF(AND(L16&lt;&gt;"",M16&lt;&gt;"",U16&lt;M16,N16="",O16=""),"Alerta de Ejecución",IF(AND(L16&lt;&gt;"",M16&lt;&gt;"",N16&lt;&gt;"",U16&lt;N16,O16=""),"Alerta de Ejecución",IF(AND(L16&lt;&gt;"",M16&lt;&gt;"",N16&lt;&gt;"",O16&lt;&gt;"",U16&lt;O16),"Alerta de Ejecución","En Tiempo"))))</f>
        <v>#DIV/0!</v>
      </c>
      <c r="W16" s="73"/>
      <c r="X16" s="73"/>
      <c r="Y16" s="82"/>
      <c r="Z16" s="74" t="e">
        <f>+(Y16/E16)</f>
        <v>#DIV/0!</v>
      </c>
    </row>
    <row r="17" spans="1:26" ht="217.5" customHeight="1" x14ac:dyDescent="0.25">
      <c r="A17" s="618"/>
      <c r="B17" s="128" t="s">
        <v>182</v>
      </c>
      <c r="C17" s="44"/>
      <c r="D17" s="48"/>
      <c r="E17" s="89"/>
      <c r="F17" s="36"/>
      <c r="G17" s="3"/>
      <c r="H17" s="82"/>
      <c r="I17" s="62"/>
      <c r="J17" s="62"/>
      <c r="K17" s="84"/>
      <c r="L17" s="34"/>
      <c r="M17" s="34"/>
      <c r="N17" s="34"/>
      <c r="O17" s="34"/>
      <c r="P17" s="72"/>
      <c r="Q17" s="72"/>
      <c r="R17" s="87"/>
      <c r="S17" s="73"/>
      <c r="T17" s="82"/>
      <c r="U17" s="28" t="e">
        <f t="shared" si="0"/>
        <v>#DIV/0!</v>
      </c>
      <c r="V17" s="71" t="e">
        <f t="shared" si="1"/>
        <v>#DIV/0!</v>
      </c>
      <c r="W17" s="73"/>
      <c r="X17" s="73"/>
      <c r="Y17" s="82"/>
      <c r="Z17" s="74" t="e">
        <f t="shared" ref="Z17:Z40" si="2">+(Y17/E17)</f>
        <v>#DIV/0!</v>
      </c>
    </row>
    <row r="18" spans="1:26" ht="72" customHeight="1" x14ac:dyDescent="0.25">
      <c r="A18" s="618"/>
      <c r="B18" s="601" t="s">
        <v>183</v>
      </c>
      <c r="C18" s="620"/>
      <c r="D18" s="48"/>
      <c r="E18" s="89"/>
      <c r="F18" s="36"/>
      <c r="G18" s="3"/>
      <c r="H18" s="82"/>
      <c r="I18" s="62"/>
      <c r="J18" s="62"/>
      <c r="K18" s="84"/>
      <c r="L18" s="34"/>
      <c r="M18" s="34"/>
      <c r="N18" s="34"/>
      <c r="O18" s="34"/>
      <c r="P18" s="72"/>
      <c r="Q18" s="72"/>
      <c r="R18" s="87"/>
      <c r="S18" s="73"/>
      <c r="T18" s="82"/>
      <c r="U18" s="28" t="e">
        <f t="shared" si="0"/>
        <v>#DIV/0!</v>
      </c>
      <c r="V18" s="71" t="e">
        <f t="shared" si="1"/>
        <v>#DIV/0!</v>
      </c>
      <c r="W18" s="73"/>
      <c r="X18" s="73"/>
      <c r="Y18" s="82"/>
      <c r="Z18" s="74" t="e">
        <f t="shared" si="2"/>
        <v>#DIV/0!</v>
      </c>
    </row>
    <row r="19" spans="1:26" ht="97.9" customHeight="1" x14ac:dyDescent="0.25">
      <c r="A19" s="618"/>
      <c r="B19" s="601"/>
      <c r="C19" s="620"/>
      <c r="D19" s="48"/>
      <c r="E19" s="89"/>
      <c r="F19" s="36"/>
      <c r="G19" s="3"/>
      <c r="H19" s="82"/>
      <c r="I19" s="62"/>
      <c r="J19" s="62"/>
      <c r="K19" s="84"/>
      <c r="L19" s="34"/>
      <c r="M19" s="34"/>
      <c r="N19" s="34"/>
      <c r="O19" s="34"/>
      <c r="P19" s="72"/>
      <c r="Q19" s="72"/>
      <c r="R19" s="87"/>
      <c r="S19" s="73"/>
      <c r="T19" s="82"/>
      <c r="U19" s="28" t="e">
        <f t="shared" si="0"/>
        <v>#DIV/0!</v>
      </c>
      <c r="V19" s="71" t="e">
        <f t="shared" si="1"/>
        <v>#DIV/0!</v>
      </c>
      <c r="W19" s="73"/>
      <c r="X19" s="73"/>
      <c r="Y19" s="82"/>
      <c r="Z19" s="74" t="e">
        <f t="shared" si="2"/>
        <v>#DIV/0!</v>
      </c>
    </row>
    <row r="20" spans="1:26" ht="95.45" customHeight="1" x14ac:dyDescent="0.25">
      <c r="A20" s="618"/>
      <c r="B20" s="601"/>
      <c r="C20" s="60"/>
      <c r="D20" s="48"/>
      <c r="E20" s="89"/>
      <c r="F20" s="36"/>
      <c r="G20" s="3"/>
      <c r="H20" s="82"/>
      <c r="I20" s="62"/>
      <c r="J20" s="62"/>
      <c r="K20" s="84"/>
      <c r="L20" s="34"/>
      <c r="M20" s="34"/>
      <c r="N20" s="34"/>
      <c r="O20" s="34"/>
      <c r="P20" s="72"/>
      <c r="Q20" s="72"/>
      <c r="R20" s="87"/>
      <c r="S20" s="73"/>
      <c r="T20" s="82"/>
      <c r="U20" s="28" t="e">
        <f t="shared" si="0"/>
        <v>#DIV/0!</v>
      </c>
      <c r="V20" s="71" t="e">
        <f t="shared" si="1"/>
        <v>#DIV/0!</v>
      </c>
      <c r="W20" s="73"/>
      <c r="X20" s="73"/>
      <c r="Y20" s="82"/>
      <c r="Z20" s="74" t="e">
        <f t="shared" si="2"/>
        <v>#DIV/0!</v>
      </c>
    </row>
    <row r="21" spans="1:26" ht="212.45" customHeight="1" x14ac:dyDescent="0.25">
      <c r="A21" s="618"/>
      <c r="B21" s="129" t="s">
        <v>184</v>
      </c>
      <c r="C21" s="60"/>
      <c r="D21" s="48"/>
      <c r="E21" s="89"/>
      <c r="F21" s="36"/>
      <c r="G21" s="3"/>
      <c r="H21" s="82"/>
      <c r="I21" s="62"/>
      <c r="J21" s="62"/>
      <c r="K21" s="84"/>
      <c r="L21" s="34"/>
      <c r="M21" s="34"/>
      <c r="N21" s="34"/>
      <c r="O21" s="34"/>
      <c r="P21" s="72"/>
      <c r="Q21" s="72"/>
      <c r="R21" s="87"/>
      <c r="S21" s="87"/>
      <c r="T21" s="82"/>
      <c r="U21" s="28" t="e">
        <f t="shared" si="0"/>
        <v>#DIV/0!</v>
      </c>
      <c r="V21" s="71" t="e">
        <f t="shared" si="1"/>
        <v>#DIV/0!</v>
      </c>
      <c r="W21" s="73"/>
      <c r="X21" s="73"/>
      <c r="Y21" s="82"/>
      <c r="Z21" s="74" t="e">
        <f t="shared" si="2"/>
        <v>#DIV/0!</v>
      </c>
    </row>
    <row r="22" spans="1:26" ht="207.6" customHeight="1" x14ac:dyDescent="0.25">
      <c r="A22" s="618"/>
      <c r="B22" s="126" t="s">
        <v>185</v>
      </c>
      <c r="C22" s="48"/>
      <c r="D22" s="48"/>
      <c r="E22" s="89"/>
      <c r="F22" s="36"/>
      <c r="G22" s="3"/>
      <c r="H22" s="82"/>
      <c r="I22" s="62"/>
      <c r="J22" s="62"/>
      <c r="K22" s="84"/>
      <c r="L22" s="34"/>
      <c r="M22" s="34"/>
      <c r="N22" s="34"/>
      <c r="O22" s="34"/>
      <c r="P22" s="72"/>
      <c r="Q22" s="72"/>
      <c r="R22" s="87"/>
      <c r="S22" s="73"/>
      <c r="T22" s="82"/>
      <c r="U22" s="28" t="e">
        <f t="shared" si="0"/>
        <v>#DIV/0!</v>
      </c>
      <c r="V22" s="71" t="e">
        <f t="shared" si="1"/>
        <v>#DIV/0!</v>
      </c>
      <c r="W22" s="73"/>
      <c r="X22" s="73"/>
      <c r="Y22" s="82"/>
      <c r="Z22" s="74" t="e">
        <f t="shared" si="2"/>
        <v>#DIV/0!</v>
      </c>
    </row>
    <row r="23" spans="1:26" ht="271.14999999999998" customHeight="1" x14ac:dyDescent="0.25">
      <c r="A23" s="618"/>
      <c r="B23" s="126" t="s">
        <v>186</v>
      </c>
      <c r="C23" s="48"/>
      <c r="D23" s="48"/>
      <c r="E23" s="89"/>
      <c r="F23" s="36"/>
      <c r="G23" s="3"/>
      <c r="H23" s="82"/>
      <c r="I23" s="62"/>
      <c r="J23" s="62"/>
      <c r="K23" s="84"/>
      <c r="L23" s="34"/>
      <c r="M23" s="34"/>
      <c r="N23" s="34"/>
      <c r="O23" s="34"/>
      <c r="P23" s="72"/>
      <c r="Q23" s="72"/>
      <c r="R23" s="87"/>
      <c r="S23" s="73"/>
      <c r="T23" s="82"/>
      <c r="U23" s="28" t="e">
        <f t="shared" si="0"/>
        <v>#DIV/0!</v>
      </c>
      <c r="V23" s="71" t="e">
        <f t="shared" si="1"/>
        <v>#DIV/0!</v>
      </c>
      <c r="W23" s="73"/>
      <c r="X23" s="73"/>
      <c r="Y23" s="82"/>
      <c r="Z23" s="74" t="e">
        <f t="shared" si="2"/>
        <v>#DIV/0!</v>
      </c>
    </row>
    <row r="24" spans="1:26" ht="281.45" customHeight="1" x14ac:dyDescent="0.25">
      <c r="A24" s="618"/>
      <c r="B24" s="126" t="s">
        <v>94</v>
      </c>
      <c r="C24" s="48"/>
      <c r="D24" s="48"/>
      <c r="E24" s="89"/>
      <c r="F24" s="36"/>
      <c r="G24" s="3"/>
      <c r="H24" s="82"/>
      <c r="I24" s="62"/>
      <c r="J24" s="62"/>
      <c r="K24" s="84"/>
      <c r="L24" s="34"/>
      <c r="M24" s="34"/>
      <c r="N24" s="34"/>
      <c r="O24" s="34"/>
      <c r="P24" s="72"/>
      <c r="Q24" s="72"/>
      <c r="R24" s="87"/>
      <c r="S24" s="73"/>
      <c r="T24" s="82"/>
      <c r="U24" s="28" t="e">
        <f t="shared" si="0"/>
        <v>#DIV/0!</v>
      </c>
      <c r="V24" s="71" t="e">
        <f t="shared" si="1"/>
        <v>#DIV/0!</v>
      </c>
      <c r="W24" s="73"/>
      <c r="X24" s="73"/>
      <c r="Y24" s="82"/>
      <c r="Z24" s="74" t="e">
        <f t="shared" si="2"/>
        <v>#DIV/0!</v>
      </c>
    </row>
    <row r="25" spans="1:26" ht="154.15" customHeight="1" x14ac:dyDescent="0.25">
      <c r="A25" s="619"/>
      <c r="B25" s="126" t="s">
        <v>95</v>
      </c>
      <c r="C25" s="48"/>
      <c r="D25" s="48"/>
      <c r="E25" s="89"/>
      <c r="F25" s="36"/>
      <c r="G25" s="3"/>
      <c r="H25" s="82"/>
      <c r="I25" s="62"/>
      <c r="J25" s="62"/>
      <c r="K25" s="84"/>
      <c r="L25" s="34"/>
      <c r="M25" s="34"/>
      <c r="N25" s="34"/>
      <c r="O25" s="34"/>
      <c r="P25" s="72"/>
      <c r="Q25" s="72"/>
      <c r="R25" s="87"/>
      <c r="S25" s="73"/>
      <c r="T25" s="82"/>
      <c r="U25" s="28" t="e">
        <f t="shared" si="0"/>
        <v>#DIV/0!</v>
      </c>
      <c r="V25" s="71" t="e">
        <f t="shared" si="1"/>
        <v>#DIV/0!</v>
      </c>
      <c r="W25" s="73"/>
      <c r="X25" s="73"/>
      <c r="Y25" s="82"/>
      <c r="Z25" s="74" t="e">
        <f t="shared" si="2"/>
        <v>#DIV/0!</v>
      </c>
    </row>
    <row r="26" spans="1:26" ht="103.9" customHeight="1" x14ac:dyDescent="0.25">
      <c r="A26" s="616" t="s">
        <v>187</v>
      </c>
      <c r="B26" s="601" t="s">
        <v>188</v>
      </c>
      <c r="C26" s="40"/>
      <c r="D26" s="48"/>
      <c r="E26" s="89"/>
      <c r="F26" s="36"/>
      <c r="G26" s="3"/>
      <c r="H26" s="82"/>
      <c r="I26" s="62"/>
      <c r="J26" s="62"/>
      <c r="K26" s="84"/>
      <c r="L26" s="34"/>
      <c r="M26" s="34"/>
      <c r="N26" s="34"/>
      <c r="O26" s="34"/>
      <c r="P26" s="72"/>
      <c r="Q26" s="72"/>
      <c r="R26" s="87"/>
      <c r="S26" s="87"/>
      <c r="T26" s="82"/>
      <c r="U26" s="28" t="e">
        <f t="shared" si="0"/>
        <v>#DIV/0!</v>
      </c>
      <c r="V26" s="71" t="e">
        <f t="shared" si="1"/>
        <v>#DIV/0!</v>
      </c>
      <c r="W26" s="73"/>
      <c r="X26" s="73"/>
      <c r="Y26" s="82"/>
      <c r="Z26" s="74" t="e">
        <f t="shared" si="2"/>
        <v>#DIV/0!</v>
      </c>
    </row>
    <row r="27" spans="1:26" ht="91.9" customHeight="1" x14ac:dyDescent="0.25">
      <c r="A27" s="616"/>
      <c r="B27" s="601"/>
      <c r="C27" s="617"/>
      <c r="D27" s="48"/>
      <c r="E27" s="89"/>
      <c r="F27" s="36"/>
      <c r="G27" s="3"/>
      <c r="H27" s="82"/>
      <c r="I27" s="62"/>
      <c r="J27" s="62"/>
      <c r="K27" s="84"/>
      <c r="L27" s="34"/>
      <c r="M27" s="34"/>
      <c r="N27" s="34"/>
      <c r="O27" s="34"/>
      <c r="P27" s="72"/>
      <c r="Q27" s="72"/>
      <c r="R27" s="87"/>
      <c r="S27" s="73"/>
      <c r="T27" s="82"/>
      <c r="U27" s="28" t="e">
        <f t="shared" si="0"/>
        <v>#DIV/0!</v>
      </c>
      <c r="V27" s="71" t="e">
        <f t="shared" si="1"/>
        <v>#DIV/0!</v>
      </c>
      <c r="W27" s="73"/>
      <c r="X27" s="73"/>
      <c r="Y27" s="82"/>
      <c r="Z27" s="74" t="e">
        <f t="shared" si="2"/>
        <v>#DIV/0!</v>
      </c>
    </row>
    <row r="28" spans="1:26" ht="64.900000000000006" customHeight="1" x14ac:dyDescent="0.25">
      <c r="A28" s="616"/>
      <c r="B28" s="601"/>
      <c r="C28" s="617"/>
      <c r="D28" s="48"/>
      <c r="E28" s="89"/>
      <c r="F28" s="36"/>
      <c r="G28" s="3"/>
      <c r="H28" s="82"/>
      <c r="I28" s="62"/>
      <c r="J28" s="62"/>
      <c r="K28" s="84"/>
      <c r="L28" s="34"/>
      <c r="M28" s="34"/>
      <c r="N28" s="34"/>
      <c r="O28" s="34"/>
      <c r="P28" s="72"/>
      <c r="Q28" s="72"/>
      <c r="R28" s="87"/>
      <c r="S28" s="73"/>
      <c r="T28" s="82"/>
      <c r="U28" s="28" t="e">
        <f t="shared" si="0"/>
        <v>#DIV/0!</v>
      </c>
      <c r="V28" s="71" t="e">
        <f t="shared" si="1"/>
        <v>#DIV/0!</v>
      </c>
      <c r="W28" s="73"/>
      <c r="X28" s="73"/>
      <c r="Y28" s="82"/>
      <c r="Z28" s="74" t="e">
        <f t="shared" si="2"/>
        <v>#DIV/0!</v>
      </c>
    </row>
    <row r="29" spans="1:26" x14ac:dyDescent="0.25">
      <c r="A29" s="616"/>
      <c r="B29" s="601"/>
      <c r="C29" s="617"/>
      <c r="D29" s="48"/>
      <c r="E29" s="89"/>
      <c r="F29" s="36"/>
      <c r="G29" s="3"/>
      <c r="H29" s="82"/>
      <c r="I29" s="62"/>
      <c r="J29" s="62"/>
      <c r="K29" s="84"/>
      <c r="L29" s="34"/>
      <c r="M29" s="34"/>
      <c r="N29" s="34"/>
      <c r="O29" s="34"/>
      <c r="P29" s="72"/>
      <c r="Q29" s="72"/>
      <c r="R29" s="87"/>
      <c r="S29" s="73"/>
      <c r="T29" s="82"/>
      <c r="U29" s="28" t="e">
        <f t="shared" si="0"/>
        <v>#DIV/0!</v>
      </c>
      <c r="V29" s="71" t="e">
        <f t="shared" si="1"/>
        <v>#DIV/0!</v>
      </c>
      <c r="W29" s="73"/>
      <c r="X29" s="73"/>
      <c r="Y29" s="82"/>
      <c r="Z29" s="74" t="e">
        <f t="shared" si="2"/>
        <v>#DIV/0!</v>
      </c>
    </row>
    <row r="30" spans="1:26" ht="117" customHeight="1" x14ac:dyDescent="0.25">
      <c r="A30" s="616"/>
      <c r="B30" s="601" t="s">
        <v>189</v>
      </c>
      <c r="C30" s="94"/>
      <c r="D30" s="48"/>
      <c r="E30" s="89"/>
      <c r="F30" s="36"/>
      <c r="G30" s="3"/>
      <c r="H30" s="82"/>
      <c r="I30" s="62"/>
      <c r="J30" s="62"/>
      <c r="K30" s="84"/>
      <c r="L30" s="34"/>
      <c r="M30" s="34"/>
      <c r="N30" s="34"/>
      <c r="O30" s="34"/>
      <c r="P30" s="72"/>
      <c r="Q30" s="72"/>
      <c r="R30" s="87"/>
      <c r="S30" s="73"/>
      <c r="T30" s="82"/>
      <c r="U30" s="28" t="e">
        <f t="shared" si="0"/>
        <v>#DIV/0!</v>
      </c>
      <c r="V30" s="71" t="e">
        <f t="shared" si="1"/>
        <v>#DIV/0!</v>
      </c>
      <c r="W30" s="73"/>
      <c r="X30" s="73"/>
      <c r="Y30" s="82"/>
      <c r="Z30" s="74" t="e">
        <f t="shared" si="2"/>
        <v>#DIV/0!</v>
      </c>
    </row>
    <row r="31" spans="1:26" ht="73.900000000000006" customHeight="1" x14ac:dyDescent="0.25">
      <c r="A31" s="616"/>
      <c r="B31" s="601"/>
      <c r="C31" s="60"/>
      <c r="D31" s="48"/>
      <c r="E31" s="89"/>
      <c r="F31" s="36"/>
      <c r="G31" s="3"/>
      <c r="H31" s="82"/>
      <c r="I31" s="62"/>
      <c r="J31" s="62"/>
      <c r="K31" s="84"/>
      <c r="L31" s="34"/>
      <c r="M31" s="34"/>
      <c r="N31" s="34"/>
      <c r="O31" s="34"/>
      <c r="P31" s="72"/>
      <c r="Q31" s="72"/>
      <c r="R31" s="87"/>
      <c r="S31" s="73"/>
      <c r="T31" s="82"/>
      <c r="U31" s="28" t="e">
        <f t="shared" si="0"/>
        <v>#DIV/0!</v>
      </c>
      <c r="V31" s="71" t="e">
        <f t="shared" si="1"/>
        <v>#DIV/0!</v>
      </c>
      <c r="W31" s="73"/>
      <c r="X31" s="73"/>
      <c r="Y31" s="82"/>
      <c r="Z31" s="74" t="e">
        <f t="shared" si="2"/>
        <v>#DIV/0!</v>
      </c>
    </row>
    <row r="32" spans="1:26" ht="43.15" customHeight="1" x14ac:dyDescent="0.25">
      <c r="A32" s="616"/>
      <c r="B32" s="601"/>
      <c r="C32" s="60"/>
      <c r="D32" s="48"/>
      <c r="E32" s="89"/>
      <c r="F32" s="36"/>
      <c r="G32" s="3"/>
      <c r="H32" s="82"/>
      <c r="I32" s="62"/>
      <c r="J32" s="62"/>
      <c r="K32" s="84"/>
      <c r="L32" s="34"/>
      <c r="M32" s="34"/>
      <c r="N32" s="34"/>
      <c r="O32" s="34"/>
      <c r="P32" s="72"/>
      <c r="Q32" s="72"/>
      <c r="R32" s="87"/>
      <c r="S32" s="73"/>
      <c r="T32" s="82"/>
      <c r="U32" s="28" t="e">
        <f t="shared" si="0"/>
        <v>#DIV/0!</v>
      </c>
      <c r="V32" s="71" t="e">
        <f t="shared" si="1"/>
        <v>#DIV/0!</v>
      </c>
      <c r="W32" s="73"/>
      <c r="X32" s="73"/>
      <c r="Y32" s="82"/>
      <c r="Z32" s="74" t="e">
        <f t="shared" si="2"/>
        <v>#DIV/0!</v>
      </c>
    </row>
    <row r="33" spans="1:26" ht="48.6" customHeight="1" x14ac:dyDescent="0.25">
      <c r="A33" s="616"/>
      <c r="B33" s="601"/>
      <c r="C33" s="60"/>
      <c r="D33" s="48"/>
      <c r="E33" s="89"/>
      <c r="F33" s="36"/>
      <c r="G33" s="3"/>
      <c r="H33" s="82"/>
      <c r="I33" s="62"/>
      <c r="J33" s="62"/>
      <c r="K33" s="84"/>
      <c r="L33" s="34"/>
      <c r="M33" s="34"/>
      <c r="N33" s="34"/>
      <c r="O33" s="34"/>
      <c r="P33" s="72"/>
      <c r="Q33" s="72"/>
      <c r="R33" s="87"/>
      <c r="S33" s="73"/>
      <c r="T33" s="82"/>
      <c r="U33" s="28" t="e">
        <f t="shared" si="0"/>
        <v>#DIV/0!</v>
      </c>
      <c r="V33" s="71" t="e">
        <f t="shared" si="1"/>
        <v>#DIV/0!</v>
      </c>
      <c r="W33" s="73"/>
      <c r="X33" s="73"/>
      <c r="Y33" s="82"/>
      <c r="Z33" s="74" t="e">
        <f t="shared" si="2"/>
        <v>#DIV/0!</v>
      </c>
    </row>
    <row r="34" spans="1:26" ht="121.9" customHeight="1" x14ac:dyDescent="0.25">
      <c r="A34" s="616"/>
      <c r="B34" s="601" t="s">
        <v>96</v>
      </c>
      <c r="C34" s="185"/>
      <c r="D34" s="165"/>
      <c r="E34" s="188"/>
      <c r="F34" s="145"/>
      <c r="G34" s="158"/>
      <c r="H34" s="190"/>
      <c r="I34" s="149"/>
      <c r="J34" s="149"/>
      <c r="K34" s="195"/>
      <c r="L34" s="191"/>
      <c r="M34" s="191"/>
      <c r="N34" s="191"/>
      <c r="O34" s="191"/>
      <c r="P34" s="152"/>
      <c r="Q34" s="152"/>
      <c r="R34" s="154"/>
      <c r="S34" s="153"/>
      <c r="T34" s="148"/>
      <c r="U34" s="155">
        <v>0.1</v>
      </c>
      <c r="V34" s="156" t="str">
        <f t="shared" si="1"/>
        <v>En Tiempo</v>
      </c>
      <c r="W34" s="153"/>
      <c r="X34" s="153"/>
      <c r="Y34" s="148"/>
      <c r="Z34" s="157" t="e">
        <f>+(Y34/#REF!)</f>
        <v>#REF!</v>
      </c>
    </row>
    <row r="35" spans="1:26" ht="126" customHeight="1" x14ac:dyDescent="0.25">
      <c r="A35" s="616"/>
      <c r="B35" s="601"/>
      <c r="C35" s="94"/>
      <c r="D35" s="48"/>
      <c r="E35" s="89"/>
      <c r="F35" s="36"/>
      <c r="G35" s="3"/>
      <c r="H35" s="82"/>
      <c r="I35" s="62"/>
      <c r="J35" s="62"/>
      <c r="K35" s="84"/>
      <c r="L35" s="34"/>
      <c r="M35" s="34"/>
      <c r="N35" s="34"/>
      <c r="O35" s="34"/>
      <c r="P35" s="72"/>
      <c r="Q35" s="72"/>
      <c r="R35" s="87"/>
      <c r="S35" s="73"/>
      <c r="T35" s="82"/>
      <c r="U35" s="28" t="e">
        <f t="shared" si="0"/>
        <v>#DIV/0!</v>
      </c>
      <c r="V35" s="71" t="e">
        <f t="shared" si="1"/>
        <v>#DIV/0!</v>
      </c>
      <c r="W35" s="73"/>
      <c r="X35" s="73"/>
      <c r="Y35" s="82"/>
      <c r="Z35" s="74" t="e">
        <f t="shared" si="2"/>
        <v>#DIV/0!</v>
      </c>
    </row>
    <row r="36" spans="1:26" ht="105.6" customHeight="1" x14ac:dyDescent="0.25">
      <c r="A36" s="616"/>
      <c r="B36" s="601"/>
      <c r="C36" s="60"/>
      <c r="D36" s="48"/>
      <c r="E36" s="89"/>
      <c r="F36" s="36"/>
      <c r="G36" s="3"/>
      <c r="H36" s="82"/>
      <c r="I36" s="62"/>
      <c r="J36" s="62"/>
      <c r="K36" s="84"/>
      <c r="L36" s="34"/>
      <c r="M36" s="34"/>
      <c r="N36" s="34"/>
      <c r="O36" s="34"/>
      <c r="P36" s="72"/>
      <c r="Q36" s="72"/>
      <c r="R36" s="87"/>
      <c r="S36" s="73"/>
      <c r="T36" s="82"/>
      <c r="U36" s="28" t="e">
        <f t="shared" si="0"/>
        <v>#DIV/0!</v>
      </c>
      <c r="V36" s="71" t="e">
        <f t="shared" si="1"/>
        <v>#DIV/0!</v>
      </c>
      <c r="W36" s="73"/>
      <c r="X36" s="73"/>
      <c r="Y36" s="82"/>
      <c r="Z36" s="74" t="e">
        <f t="shared" si="2"/>
        <v>#DIV/0!</v>
      </c>
    </row>
    <row r="37" spans="1:26" ht="59.45" customHeight="1" x14ac:dyDescent="0.25">
      <c r="A37" s="616"/>
      <c r="B37" s="601"/>
      <c r="C37" s="60"/>
      <c r="D37" s="48"/>
      <c r="E37" s="89"/>
      <c r="F37" s="36"/>
      <c r="G37" s="3"/>
      <c r="H37" s="82"/>
      <c r="I37" s="62"/>
      <c r="J37" s="62"/>
      <c r="K37" s="84"/>
      <c r="L37" s="34"/>
      <c r="M37" s="34"/>
      <c r="N37" s="34"/>
      <c r="O37" s="34"/>
      <c r="P37" s="72"/>
      <c r="Q37" s="72"/>
      <c r="R37" s="87"/>
      <c r="S37" s="73"/>
      <c r="T37" s="82"/>
      <c r="U37" s="28" t="e">
        <f t="shared" si="0"/>
        <v>#DIV/0!</v>
      </c>
      <c r="V37" s="71" t="e">
        <f t="shared" si="1"/>
        <v>#DIV/0!</v>
      </c>
      <c r="W37" s="73"/>
      <c r="X37" s="73"/>
      <c r="Y37" s="82"/>
      <c r="Z37" s="74" t="e">
        <f t="shared" si="2"/>
        <v>#DIV/0!</v>
      </c>
    </row>
    <row r="38" spans="1:26" ht="144.75" customHeight="1" x14ac:dyDescent="0.25">
      <c r="A38" s="604" t="s">
        <v>190</v>
      </c>
      <c r="B38" s="130" t="s">
        <v>75</v>
      </c>
      <c r="C38" s="36"/>
      <c r="D38" s="48"/>
      <c r="E38" s="89"/>
      <c r="F38" s="36"/>
      <c r="G38" s="3"/>
      <c r="H38" s="82"/>
      <c r="I38" s="62"/>
      <c r="J38" s="62"/>
      <c r="K38" s="84"/>
      <c r="L38" s="34"/>
      <c r="M38" s="34"/>
      <c r="N38" s="34"/>
      <c r="O38" s="34"/>
      <c r="P38" s="72"/>
      <c r="Q38" s="72"/>
      <c r="R38" s="87"/>
      <c r="S38" s="73"/>
      <c r="T38" s="82"/>
      <c r="U38" s="28" t="e">
        <f t="shared" si="0"/>
        <v>#DIV/0!</v>
      </c>
      <c r="V38" s="71" t="e">
        <f t="shared" si="1"/>
        <v>#DIV/0!</v>
      </c>
      <c r="W38" s="73"/>
      <c r="X38" s="73"/>
      <c r="Y38" s="82"/>
      <c r="Z38" s="74" t="e">
        <f t="shared" si="2"/>
        <v>#DIV/0!</v>
      </c>
    </row>
    <row r="39" spans="1:26" ht="157.5" customHeight="1" x14ac:dyDescent="0.25">
      <c r="A39" s="604"/>
      <c r="B39" s="598" t="s">
        <v>191</v>
      </c>
      <c r="C39" s="99"/>
      <c r="D39" s="48"/>
      <c r="E39" s="89"/>
      <c r="F39" s="36"/>
      <c r="G39" s="3"/>
      <c r="H39" s="82"/>
      <c r="I39" s="62"/>
      <c r="J39" s="62"/>
      <c r="K39" s="84"/>
      <c r="L39" s="34"/>
      <c r="M39" s="34"/>
      <c r="N39" s="34"/>
      <c r="O39" s="34"/>
      <c r="P39" s="72"/>
      <c r="Q39" s="72"/>
      <c r="R39" s="87"/>
      <c r="S39" s="73"/>
      <c r="T39" s="82"/>
      <c r="U39" s="28" t="e">
        <f t="shared" si="0"/>
        <v>#DIV/0!</v>
      </c>
      <c r="V39" s="71" t="e">
        <f t="shared" si="1"/>
        <v>#DIV/0!</v>
      </c>
      <c r="W39" s="73"/>
      <c r="X39" s="73"/>
      <c r="Y39" s="82"/>
      <c r="Z39" s="74" t="e">
        <f t="shared" si="2"/>
        <v>#DIV/0!</v>
      </c>
    </row>
    <row r="40" spans="1:26" ht="150.75" customHeight="1" thickBot="1" x14ac:dyDescent="0.3">
      <c r="A40" s="605"/>
      <c r="B40" s="615"/>
      <c r="C40" s="100"/>
      <c r="D40" s="48"/>
      <c r="E40" s="89"/>
      <c r="F40" s="36"/>
      <c r="G40" s="3"/>
      <c r="H40" s="82"/>
      <c r="I40" s="62"/>
      <c r="J40" s="62"/>
      <c r="K40" s="84"/>
      <c r="L40" s="34"/>
      <c r="M40" s="34"/>
      <c r="N40" s="34"/>
      <c r="O40" s="34"/>
      <c r="P40" s="72"/>
      <c r="Q40" s="72"/>
      <c r="R40" s="87"/>
      <c r="S40" s="73"/>
      <c r="T40" s="82"/>
      <c r="U40" s="28" t="e">
        <f t="shared" si="0"/>
        <v>#DIV/0!</v>
      </c>
      <c r="V40" s="71" t="e">
        <f t="shared" si="1"/>
        <v>#DIV/0!</v>
      </c>
      <c r="W40" s="73"/>
      <c r="X40" s="73"/>
      <c r="Y40" s="82"/>
      <c r="Z40" s="74" t="e">
        <f t="shared" si="2"/>
        <v>#DIV/0!</v>
      </c>
    </row>
  </sheetData>
  <customSheetViews>
    <customSheetView guid="{CDFEA718-320B-4BCA-98A9-85B1C49C7A24}" scale="80" state="hidden" topLeftCell="A3">
      <selection sqref="A1:R1"/>
      <pageMargins left="0.7" right="0.7" top="0.75" bottom="0.75" header="0.3" footer="0.3"/>
      <pageSetup paperSize="9" orientation="portrait" r:id="rId1"/>
    </customSheetView>
    <customSheetView guid="{C1D89B47-BF31-42E1-B6C2-93053F8BFD52}" scale="80" topLeftCell="A3">
      <selection activeCell="A3" sqref="A3:R3"/>
      <pageMargins left="0.7" right="0.7" top="0.75" bottom="0.75" header="0.3" footer="0.3"/>
      <pageSetup paperSize="9" orientation="portrait" r:id="rId2"/>
    </customSheetView>
    <customSheetView guid="{9E767F6B-ACA3-4963-B8C9-9E66A27C709F}" scale="80" topLeftCell="A3">
      <selection activeCell="A3" sqref="A3:R3"/>
      <pageMargins left="0.7" right="0.7" top="0.75" bottom="0.75" header="0.3" footer="0.3"/>
      <pageSetup paperSize="9" orientation="portrait" r:id="rId3"/>
    </customSheetView>
    <customSheetView guid="{199D36BB-00D4-4CB2-BE66-6DDF70ABBF65}" scale="80" topLeftCell="A3">
      <selection activeCell="A3" sqref="A3:R3"/>
      <pageMargins left="0.7" right="0.7" top="0.75" bottom="0.75" header="0.3" footer="0.3"/>
      <pageSetup paperSize="9" orientation="portrait" r:id="rId4"/>
    </customSheetView>
    <customSheetView guid="{0357BB15-9060-4F6D-8E0A-B7D6024D071E}" scale="80" topLeftCell="A3">
      <selection activeCell="A3" sqref="A3:R3"/>
      <pageMargins left="0.7" right="0.7" top="0.75" bottom="0.75" header="0.3" footer="0.3"/>
      <pageSetup paperSize="9" orientation="portrait" r:id="rId5"/>
    </customSheetView>
    <customSheetView guid="{892D7E59-C37A-40B9-A408-69B9734385D2}" scale="80" topLeftCell="A39">
      <selection activeCell="B41" sqref="B41"/>
      <pageMargins left="0.7" right="0.7" top="0.75" bottom="0.75" header="0.3" footer="0.3"/>
      <pageSetup paperSize="9" orientation="portrait" r:id="rId6"/>
    </customSheetView>
    <customSheetView guid="{7231E313-5A0A-49C0-90A3-F330CE30CBF9}" scale="80" topLeftCell="L1">
      <selection activeCell="F34" sqref="F34"/>
      <pageMargins left="0.7" right="0.7" top="0.75" bottom="0.75" header="0.3" footer="0.3"/>
      <pageSetup paperSize="9" orientation="portrait" r:id="rId7"/>
    </customSheetView>
    <customSheetView guid="{B90D16F3-89EA-4C13-9B15-FD6F8979EB37}" scale="80" topLeftCell="L1">
      <selection activeCell="F34" sqref="F34"/>
      <pageMargins left="0.7" right="0.7" top="0.75" bottom="0.75" header="0.3" footer="0.3"/>
      <pageSetup paperSize="9" orientation="portrait" r:id="rId8"/>
    </customSheetView>
    <customSheetView guid="{58902B77-CD50-4C3E-A2D6-2F59C456F76E}" scale="80" topLeftCell="L8">
      <selection activeCell="P15" sqref="P15:T46"/>
      <pageMargins left="0.7" right="0.7" top="0.75" bottom="0.75" header="0.3" footer="0.3"/>
      <pageSetup paperSize="9" orientation="portrait" r:id="rId9"/>
    </customSheetView>
    <customSheetView guid="{FB89B823-2199-4605-B1BC-02D0FA2C4025}" scale="80" topLeftCell="L1">
      <selection activeCell="F34" sqref="F34"/>
      <pageMargins left="0.7" right="0.7" top="0.75" bottom="0.75" header="0.3" footer="0.3"/>
      <pageSetup paperSize="9" orientation="portrait" r:id="rId10"/>
    </customSheetView>
    <customSheetView guid="{899536C3-5626-436A-877C-A6026E57B12F}" scale="80" topLeftCell="L1">
      <selection activeCell="F34" sqref="F34"/>
      <pageMargins left="0.7" right="0.7" top="0.75" bottom="0.75" header="0.3" footer="0.3"/>
      <pageSetup paperSize="9" orientation="portrait" r:id="rId11"/>
    </customSheetView>
    <customSheetView guid="{9903DA2D-35A3-4A0C-A289-A57EF9AB1ADB}" scale="80" topLeftCell="L8">
      <selection activeCell="P15" sqref="P15:T46"/>
      <pageMargins left="0.7" right="0.7" top="0.75" bottom="0.75" header="0.3" footer="0.3"/>
      <pageSetup paperSize="9" orientation="portrait" r:id="rId12"/>
    </customSheetView>
    <customSheetView guid="{14387FFF-903D-46D4-8131-95BFC6C28ED6}" scale="80" topLeftCell="L40">
      <selection activeCell="F34" sqref="F34"/>
      <pageMargins left="0.7" right="0.7" top="0.75" bottom="0.75" header="0.3" footer="0.3"/>
      <pageSetup paperSize="9" orientation="portrait" r:id="rId13"/>
    </customSheetView>
    <customSheetView guid="{7C958206-CE64-43DA-8302-AAAD58970FB0}" scale="80" topLeftCell="L40">
      <selection activeCell="F34" sqref="F34"/>
      <pageMargins left="0.7" right="0.7" top="0.75" bottom="0.75" header="0.3" footer="0.3"/>
      <pageSetup paperSize="9" orientation="portrait" r:id="rId14"/>
    </customSheetView>
    <customSheetView guid="{F3EE6594-71FE-4A9A-B9B2-B314234C315E}" scale="80" topLeftCell="C32">
      <selection activeCell="C36" sqref="C36"/>
      <pageMargins left="0.7" right="0.7" top="0.75" bottom="0.75" header="0.3" footer="0.3"/>
      <pageSetup paperSize="9" orientation="portrait" r:id="rId15"/>
    </customSheetView>
    <customSheetView guid="{B9D2293D-4D8A-4EBA-8773-96864755BD45}" scale="80" topLeftCell="C32">
      <selection activeCell="C36" sqref="C36"/>
      <pageMargins left="0.7" right="0.7" top="0.75" bottom="0.75" header="0.3" footer="0.3"/>
      <pageSetup paperSize="9" orientation="portrait" r:id="rId16"/>
    </customSheetView>
    <customSheetView guid="{94CAB179-16A0-44A3-BF2D-6B08C67FE230}" scale="80" topLeftCell="A3">
      <selection activeCell="A3" sqref="A3:R3"/>
      <pageMargins left="0.7" right="0.7" top="0.75" bottom="0.75" header="0.3" footer="0.3"/>
      <pageSetup paperSize="9" orientation="portrait" r:id="rId17"/>
    </customSheetView>
  </customSheetViews>
  <mergeCells count="36">
    <mergeCell ref="A8:R8"/>
    <mergeCell ref="A1:R1"/>
    <mergeCell ref="A2:R2"/>
    <mergeCell ref="A3:R3"/>
    <mergeCell ref="A5:R5"/>
    <mergeCell ref="A7:R7"/>
    <mergeCell ref="A9:R9"/>
    <mergeCell ref="A11:A14"/>
    <mergeCell ref="B11:B14"/>
    <mergeCell ref="C11:C14"/>
    <mergeCell ref="D11:D14"/>
    <mergeCell ref="E11:E14"/>
    <mergeCell ref="F11:F14"/>
    <mergeCell ref="G11:G14"/>
    <mergeCell ref="H11:H14"/>
    <mergeCell ref="I11:J13"/>
    <mergeCell ref="A15:A25"/>
    <mergeCell ref="B15:B16"/>
    <mergeCell ref="B18:B20"/>
    <mergeCell ref="C18:C19"/>
    <mergeCell ref="T11:X13"/>
    <mergeCell ref="Y11:Z13"/>
    <mergeCell ref="L12:O13"/>
    <mergeCell ref="K11:K14"/>
    <mergeCell ref="L11:O11"/>
    <mergeCell ref="P11:P14"/>
    <mergeCell ref="Q11:Q14"/>
    <mergeCell ref="R11:R14"/>
    <mergeCell ref="S11:S14"/>
    <mergeCell ref="A38:A40"/>
    <mergeCell ref="B39:B40"/>
    <mergeCell ref="A26:A37"/>
    <mergeCell ref="B26:B29"/>
    <mergeCell ref="C27:C29"/>
    <mergeCell ref="B30:B33"/>
    <mergeCell ref="B34:B37"/>
  </mergeCells>
  <conditionalFormatting sqref="Z15:Z33 Z35:Z40">
    <cfRule type="cellIs" dxfId="68" priority="9" operator="between">
      <formula>0.5001</formula>
      <formula>0.9999</formula>
    </cfRule>
    <cfRule type="cellIs" dxfId="67" priority="10" operator="equal">
      <formula>1</formula>
    </cfRule>
    <cfRule type="cellIs" dxfId="66" priority="11" operator="between">
      <formula>0</formula>
      <formula>0.5</formula>
    </cfRule>
  </conditionalFormatting>
  <conditionalFormatting sqref="U15:U33 U35:U40">
    <cfRule type="cellIs" dxfId="65" priority="14" operator="between">
      <formula>0.5001</formula>
      <formula>0.9999</formula>
    </cfRule>
    <cfRule type="cellIs" dxfId="64" priority="15" operator="equal">
      <formula>1</formula>
    </cfRule>
    <cfRule type="cellIs" dxfId="63" priority="16" operator="between">
      <formula>0</formula>
      <formula>0.5</formula>
    </cfRule>
  </conditionalFormatting>
  <conditionalFormatting sqref="V15:V33 V35:V40">
    <cfRule type="containsText" dxfId="62" priority="12" operator="containsText" text="Alerta de Ejecución">
      <formula>NOT(ISERROR(SEARCH("Alerta de Ejecución",V15)))</formula>
    </cfRule>
    <cfRule type="containsText" dxfId="61" priority="13" operator="containsText" text="En Tiempo">
      <formula>NOT(ISERROR(SEARCH("En Tiempo",V15)))</formula>
    </cfRule>
  </conditionalFormatting>
  <conditionalFormatting sqref="Z34">
    <cfRule type="cellIs" dxfId="60" priority="1" operator="between">
      <formula>0.5001</formula>
      <formula>0.9999</formula>
    </cfRule>
    <cfRule type="cellIs" dxfId="59" priority="2" operator="equal">
      <formula>1</formula>
    </cfRule>
    <cfRule type="cellIs" dxfId="58" priority="3" operator="between">
      <formula>0</formula>
      <formula>0.5</formula>
    </cfRule>
  </conditionalFormatting>
  <conditionalFormatting sqref="U34">
    <cfRule type="cellIs" dxfId="57" priority="6" operator="between">
      <formula>0.5001</formula>
      <formula>0.9999</formula>
    </cfRule>
    <cfRule type="cellIs" dxfId="56" priority="7" operator="equal">
      <formula>1</formula>
    </cfRule>
    <cfRule type="cellIs" dxfId="55" priority="8" operator="between">
      <formula>0</formula>
      <formula>0.5</formula>
    </cfRule>
  </conditionalFormatting>
  <conditionalFormatting sqref="V34">
    <cfRule type="containsText" dxfId="54" priority="4" operator="containsText" text="Alerta de Ejecución">
      <formula>NOT(ISERROR(SEARCH("Alerta de Ejecución",V34)))</formula>
    </cfRule>
    <cfRule type="containsText" dxfId="53" priority="5" operator="containsText" text="En Tiempo">
      <formula>NOT(ISERROR(SEARCH("En Tiempo",V34)))</formula>
    </cfRule>
  </conditionalFormatting>
  <pageMargins left="0.7" right="0.7" top="0.75" bottom="0.75" header="0.3" footer="0.3"/>
  <pageSetup paperSize="9" orientation="portrait"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29"/>
  <sheetViews>
    <sheetView zoomScale="70" zoomScaleNormal="70" workbookViewId="0">
      <selection sqref="A1:R1"/>
    </sheetView>
  </sheetViews>
  <sheetFormatPr baseColWidth="10" defaultColWidth="11.42578125" defaultRowHeight="15" x14ac:dyDescent="0.25"/>
  <cols>
    <col min="1" max="1" width="27.28515625" style="1" customWidth="1"/>
    <col min="2" max="2" width="31.85546875" style="45" customWidth="1"/>
    <col min="3" max="3" width="26.28515625" style="1" customWidth="1"/>
    <col min="4" max="4" width="31.7109375" style="1" customWidth="1"/>
    <col min="5" max="5" width="17.7109375" style="1" customWidth="1"/>
    <col min="6" max="6" width="31.28515625" style="1" customWidth="1"/>
    <col min="7" max="7" width="37" style="1" customWidth="1"/>
    <col min="8" max="8" width="17.28515625" style="1" customWidth="1"/>
    <col min="9" max="10" width="11.42578125" style="1"/>
    <col min="11" max="11" width="21.140625" style="1" customWidth="1"/>
    <col min="12" max="13" width="11.42578125" style="1"/>
    <col min="14" max="14" width="13.7109375" style="1" customWidth="1"/>
    <col min="15" max="15" width="12.42578125" style="1" bestFit="1" customWidth="1"/>
    <col min="16" max="16" width="18" style="1" customWidth="1"/>
    <col min="17" max="17" width="24.85546875" style="1" customWidth="1"/>
    <col min="18" max="18" width="21" style="1" customWidth="1"/>
    <col min="19" max="19" width="30" style="1" customWidth="1"/>
    <col min="20" max="20" width="36.85546875" style="1" bestFit="1" customWidth="1"/>
    <col min="21" max="21" width="48.140625" style="1" customWidth="1"/>
    <col min="22" max="22" width="25.140625" style="1" customWidth="1"/>
    <col min="23" max="23" width="26.7109375" style="1" customWidth="1"/>
    <col min="24" max="24" width="55" style="1" customWidth="1"/>
    <col min="25" max="25" width="30.140625" style="1" customWidth="1"/>
    <col min="26" max="26" width="43.28515625" style="1" customWidth="1"/>
    <col min="27" max="16384" width="11.42578125" style="1"/>
  </cols>
  <sheetData>
    <row r="1" spans="1:26" ht="16.5" thickBot="1" x14ac:dyDescent="0.3">
      <c r="A1" s="488" t="s">
        <v>52</v>
      </c>
      <c r="B1" s="489"/>
      <c r="C1" s="489"/>
      <c r="D1" s="489"/>
      <c r="E1" s="489"/>
      <c r="F1" s="489"/>
      <c r="G1" s="489"/>
      <c r="H1" s="489"/>
      <c r="I1" s="489"/>
      <c r="J1" s="489"/>
      <c r="K1" s="489"/>
      <c r="L1" s="489"/>
      <c r="M1" s="489"/>
      <c r="N1" s="489"/>
      <c r="O1" s="489"/>
      <c r="P1" s="489"/>
      <c r="Q1" s="489"/>
      <c r="R1" s="490"/>
    </row>
    <row r="2" spans="1:26" ht="16.5" thickBot="1" x14ac:dyDescent="0.3">
      <c r="A2" s="488" t="s">
        <v>53</v>
      </c>
      <c r="B2" s="489"/>
      <c r="C2" s="489"/>
      <c r="D2" s="489"/>
      <c r="E2" s="489"/>
      <c r="F2" s="489"/>
      <c r="G2" s="489"/>
      <c r="H2" s="489"/>
      <c r="I2" s="489"/>
      <c r="J2" s="489"/>
      <c r="K2" s="489"/>
      <c r="L2" s="489"/>
      <c r="M2" s="489"/>
      <c r="N2" s="489"/>
      <c r="O2" s="489"/>
      <c r="P2" s="489"/>
      <c r="Q2" s="489"/>
      <c r="R2" s="490"/>
    </row>
    <row r="3" spans="1:26" ht="16.5" thickBot="1" x14ac:dyDescent="0.3">
      <c r="A3" s="488" t="s">
        <v>54</v>
      </c>
      <c r="B3" s="489"/>
      <c r="C3" s="489"/>
      <c r="D3" s="489"/>
      <c r="E3" s="489"/>
      <c r="F3" s="489"/>
      <c r="G3" s="489"/>
      <c r="H3" s="489"/>
      <c r="I3" s="489"/>
      <c r="J3" s="489"/>
      <c r="K3" s="489"/>
      <c r="L3" s="489"/>
      <c r="M3" s="489"/>
      <c r="N3" s="489"/>
      <c r="O3" s="489"/>
      <c r="P3" s="489"/>
      <c r="Q3" s="489"/>
      <c r="R3" s="490"/>
    </row>
    <row r="4" spans="1:26" ht="15" customHeight="1" x14ac:dyDescent="0.25">
      <c r="A4" s="12"/>
      <c r="B4" s="14"/>
      <c r="C4" s="13"/>
      <c r="D4" s="13"/>
      <c r="E4" s="13"/>
      <c r="F4" s="13"/>
      <c r="G4" s="13"/>
      <c r="H4" s="13"/>
      <c r="I4" s="13"/>
      <c r="J4" s="13"/>
      <c r="K4" s="13"/>
      <c r="L4" s="13"/>
      <c r="M4" s="13"/>
      <c r="N4" s="13"/>
      <c r="O4" s="14"/>
      <c r="P4" s="14"/>
      <c r="Q4" s="13"/>
      <c r="R4" s="15"/>
    </row>
    <row r="5" spans="1:26" ht="15" customHeight="1" x14ac:dyDescent="0.25">
      <c r="A5" s="491" t="s">
        <v>55</v>
      </c>
      <c r="B5" s="492"/>
      <c r="C5" s="492"/>
      <c r="D5" s="492"/>
      <c r="E5" s="492"/>
      <c r="F5" s="492"/>
      <c r="G5" s="492"/>
      <c r="H5" s="492"/>
      <c r="I5" s="492"/>
      <c r="J5" s="492"/>
      <c r="K5" s="492"/>
      <c r="L5" s="492"/>
      <c r="M5" s="492"/>
      <c r="N5" s="492"/>
      <c r="O5" s="492"/>
      <c r="P5" s="492"/>
      <c r="Q5" s="492"/>
      <c r="R5" s="493"/>
    </row>
    <row r="6" spans="1:26" ht="15.75" thickBot="1" x14ac:dyDescent="0.3">
      <c r="A6" s="16"/>
      <c r="B6" s="18"/>
      <c r="C6" s="17"/>
      <c r="D6" s="17"/>
      <c r="E6" s="17"/>
      <c r="F6" s="17"/>
      <c r="G6" s="17"/>
      <c r="H6" s="17"/>
      <c r="I6" s="17"/>
      <c r="J6" s="17"/>
      <c r="K6" s="17"/>
      <c r="L6" s="17"/>
      <c r="M6" s="17"/>
      <c r="N6" s="17"/>
      <c r="O6" s="18"/>
      <c r="P6" s="18"/>
      <c r="Q6" s="17"/>
      <c r="R6" s="19"/>
    </row>
    <row r="7" spans="1:26" s="116" customFormat="1" ht="41.25" customHeight="1" thickBot="1" x14ac:dyDescent="0.3">
      <c r="A7" s="494" t="s">
        <v>214</v>
      </c>
      <c r="B7" s="495"/>
      <c r="C7" s="495"/>
      <c r="D7" s="495"/>
      <c r="E7" s="495"/>
      <c r="F7" s="495"/>
      <c r="G7" s="495"/>
      <c r="H7" s="495"/>
      <c r="I7" s="495"/>
      <c r="J7" s="495"/>
      <c r="K7" s="495"/>
      <c r="L7" s="495"/>
      <c r="M7" s="495"/>
      <c r="N7" s="495"/>
      <c r="O7" s="495"/>
      <c r="P7" s="495"/>
      <c r="Q7" s="495"/>
      <c r="R7" s="496"/>
    </row>
    <row r="8" spans="1:26" ht="54" customHeight="1" thickBot="1" x14ac:dyDescent="0.3">
      <c r="A8" s="464" t="s">
        <v>57</v>
      </c>
      <c r="B8" s="465"/>
      <c r="C8" s="465"/>
      <c r="D8" s="465"/>
      <c r="E8" s="465"/>
      <c r="F8" s="465"/>
      <c r="G8" s="465"/>
      <c r="H8" s="465"/>
      <c r="I8" s="465"/>
      <c r="J8" s="465"/>
      <c r="K8" s="465"/>
      <c r="L8" s="465"/>
      <c r="M8" s="465"/>
      <c r="N8" s="465"/>
      <c r="O8" s="465"/>
      <c r="P8" s="465"/>
      <c r="Q8" s="465"/>
      <c r="R8" s="466"/>
      <c r="S8" s="20"/>
      <c r="T8" s="20"/>
      <c r="U8" s="20"/>
      <c r="V8" s="20"/>
      <c r="W8" s="20"/>
      <c r="X8" s="20"/>
      <c r="Y8" s="20"/>
      <c r="Z8" s="20"/>
    </row>
    <row r="9" spans="1:26" ht="27" customHeight="1" thickBot="1" x14ac:dyDescent="0.3">
      <c r="A9" s="609" t="s">
        <v>215</v>
      </c>
      <c r="B9" s="610"/>
      <c r="C9" s="610"/>
      <c r="D9" s="610"/>
      <c r="E9" s="610"/>
      <c r="F9" s="610"/>
      <c r="G9" s="610"/>
      <c r="H9" s="610"/>
      <c r="I9" s="610"/>
      <c r="J9" s="610"/>
      <c r="K9" s="610"/>
      <c r="L9" s="610"/>
      <c r="M9" s="610"/>
      <c r="N9" s="610"/>
      <c r="O9" s="610"/>
      <c r="P9" s="610"/>
      <c r="Q9" s="610"/>
      <c r="R9" s="611"/>
      <c r="S9" s="20"/>
      <c r="T9" s="20"/>
      <c r="U9" s="20"/>
      <c r="V9" s="20"/>
      <c r="W9" s="20"/>
      <c r="X9" s="20"/>
      <c r="Y9" s="20"/>
      <c r="Z9" s="20"/>
    </row>
    <row r="10" spans="1:26" ht="15.75" thickBot="1" x14ac:dyDescent="0.3">
      <c r="A10" s="103"/>
      <c r="B10" s="104"/>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26" ht="15.75" customHeight="1" x14ac:dyDescent="0.25">
      <c r="A11" s="575" t="s">
        <v>0</v>
      </c>
      <c r="B11" s="564" t="s">
        <v>1</v>
      </c>
      <c r="C11" s="577" t="s">
        <v>31</v>
      </c>
      <c r="D11" s="564" t="s">
        <v>2</v>
      </c>
      <c r="E11" s="578" t="s">
        <v>3</v>
      </c>
      <c r="F11" s="564" t="s">
        <v>4</v>
      </c>
      <c r="G11" s="564" t="s">
        <v>5</v>
      </c>
      <c r="H11" s="578" t="s">
        <v>40</v>
      </c>
      <c r="I11" s="558" t="s">
        <v>7</v>
      </c>
      <c r="J11" s="558"/>
      <c r="K11" s="564" t="s">
        <v>8</v>
      </c>
      <c r="L11" s="564" t="s">
        <v>9</v>
      </c>
      <c r="M11" s="564"/>
      <c r="N11" s="564"/>
      <c r="O11" s="564"/>
      <c r="P11" s="564" t="s">
        <v>10</v>
      </c>
      <c r="Q11" s="564" t="s">
        <v>11</v>
      </c>
      <c r="R11" s="564" t="s">
        <v>12</v>
      </c>
      <c r="S11" s="564" t="s">
        <v>13</v>
      </c>
      <c r="T11" s="560" t="s">
        <v>45</v>
      </c>
      <c r="U11" s="560"/>
      <c r="V11" s="560"/>
      <c r="W11" s="560"/>
      <c r="X11" s="560"/>
      <c r="Y11" s="560" t="s">
        <v>49</v>
      </c>
      <c r="Z11" s="562"/>
    </row>
    <row r="12" spans="1:26" ht="15" customHeight="1" x14ac:dyDescent="0.25">
      <c r="A12" s="576"/>
      <c r="B12" s="485"/>
      <c r="C12" s="486"/>
      <c r="D12" s="485"/>
      <c r="E12" s="487"/>
      <c r="F12" s="485"/>
      <c r="G12" s="485"/>
      <c r="H12" s="487"/>
      <c r="I12" s="559"/>
      <c r="J12" s="559"/>
      <c r="K12" s="485"/>
      <c r="L12" s="497" t="s">
        <v>48</v>
      </c>
      <c r="M12" s="497"/>
      <c r="N12" s="497"/>
      <c r="O12" s="497"/>
      <c r="P12" s="485"/>
      <c r="Q12" s="485"/>
      <c r="R12" s="485"/>
      <c r="S12" s="485"/>
      <c r="T12" s="561"/>
      <c r="U12" s="561"/>
      <c r="V12" s="561"/>
      <c r="W12" s="561"/>
      <c r="X12" s="561"/>
      <c r="Y12" s="561"/>
      <c r="Z12" s="563"/>
    </row>
    <row r="13" spans="1:26" ht="15" customHeight="1" x14ac:dyDescent="0.25">
      <c r="A13" s="576"/>
      <c r="B13" s="485"/>
      <c r="C13" s="486"/>
      <c r="D13" s="485"/>
      <c r="E13" s="487"/>
      <c r="F13" s="485"/>
      <c r="G13" s="485"/>
      <c r="H13" s="487"/>
      <c r="I13" s="559"/>
      <c r="J13" s="559"/>
      <c r="K13" s="485"/>
      <c r="L13" s="497"/>
      <c r="M13" s="497"/>
      <c r="N13" s="497"/>
      <c r="O13" s="497"/>
      <c r="P13" s="485"/>
      <c r="Q13" s="485"/>
      <c r="R13" s="485"/>
      <c r="S13" s="485"/>
      <c r="T13" s="561"/>
      <c r="U13" s="561"/>
      <c r="V13" s="561"/>
      <c r="W13" s="561"/>
      <c r="X13" s="561"/>
      <c r="Y13" s="561"/>
      <c r="Z13" s="563"/>
    </row>
    <row r="14" spans="1:26" ht="79.5" customHeight="1" x14ac:dyDescent="0.25">
      <c r="A14" s="576"/>
      <c r="B14" s="485"/>
      <c r="C14" s="486"/>
      <c r="D14" s="485"/>
      <c r="E14" s="487"/>
      <c r="F14" s="485"/>
      <c r="G14" s="485"/>
      <c r="H14" s="487"/>
      <c r="I14" s="57" t="s">
        <v>15</v>
      </c>
      <c r="J14" s="57" t="s">
        <v>16</v>
      </c>
      <c r="K14" s="485"/>
      <c r="L14" s="57" t="s">
        <v>17</v>
      </c>
      <c r="M14" s="57" t="s">
        <v>18</v>
      </c>
      <c r="N14" s="57" t="s">
        <v>19</v>
      </c>
      <c r="O14" s="57" t="s">
        <v>20</v>
      </c>
      <c r="P14" s="485"/>
      <c r="Q14" s="485"/>
      <c r="R14" s="485"/>
      <c r="S14" s="485"/>
      <c r="T14" s="58" t="s">
        <v>42</v>
      </c>
      <c r="U14" s="58" t="s">
        <v>6</v>
      </c>
      <c r="V14" s="58" t="s">
        <v>41</v>
      </c>
      <c r="W14" s="58" t="s">
        <v>50</v>
      </c>
      <c r="X14" s="58" t="s">
        <v>14</v>
      </c>
      <c r="Y14" s="58" t="s">
        <v>43</v>
      </c>
      <c r="Z14" s="68" t="s">
        <v>44</v>
      </c>
    </row>
    <row r="15" spans="1:26" ht="166.5" customHeight="1" x14ac:dyDescent="0.25">
      <c r="A15" s="604" t="s">
        <v>192</v>
      </c>
      <c r="B15" s="598" t="s">
        <v>193</v>
      </c>
      <c r="C15" s="101"/>
      <c r="D15" s="48"/>
      <c r="E15" s="89"/>
      <c r="F15" s="36"/>
      <c r="G15" s="3"/>
      <c r="H15" s="82"/>
      <c r="I15" s="62"/>
      <c r="J15" s="62"/>
      <c r="K15" s="84"/>
      <c r="L15" s="34"/>
      <c r="M15" s="34"/>
      <c r="N15" s="34"/>
      <c r="O15" s="34"/>
      <c r="P15" s="72"/>
      <c r="Q15" s="72"/>
      <c r="R15" s="87"/>
      <c r="S15" s="87"/>
      <c r="T15" s="82"/>
      <c r="U15" s="28"/>
      <c r="V15" s="71"/>
      <c r="W15" s="73"/>
      <c r="X15" s="73"/>
      <c r="Y15" s="82"/>
      <c r="Z15" s="74" t="e">
        <f>+(Y15/E15)</f>
        <v>#DIV/0!</v>
      </c>
    </row>
    <row r="16" spans="1:26" ht="90" customHeight="1" x14ac:dyDescent="0.25">
      <c r="A16" s="604"/>
      <c r="B16" s="598"/>
      <c r="C16" s="96"/>
      <c r="D16" s="48"/>
      <c r="E16" s="89"/>
      <c r="F16" s="36"/>
      <c r="G16" s="3"/>
      <c r="H16" s="82"/>
      <c r="I16" s="62"/>
      <c r="J16" s="62"/>
      <c r="K16" s="84"/>
      <c r="L16" s="34"/>
      <c r="M16" s="34"/>
      <c r="N16" s="34"/>
      <c r="O16" s="34"/>
      <c r="P16" s="72"/>
      <c r="Q16" s="72"/>
      <c r="R16" s="87"/>
      <c r="S16" s="73"/>
      <c r="T16" s="82"/>
      <c r="U16" s="28"/>
      <c r="V16" s="71"/>
      <c r="W16" s="73"/>
      <c r="X16" s="73"/>
      <c r="Y16" s="82"/>
      <c r="Z16" s="74" t="e">
        <f t="shared" ref="Z16:Z29" si="0">+(Y16/E16)</f>
        <v>#DIV/0!</v>
      </c>
    </row>
    <row r="17" spans="1:26" ht="75.599999999999994" customHeight="1" x14ac:dyDescent="0.25">
      <c r="A17" s="604"/>
      <c r="B17" s="601" t="s">
        <v>76</v>
      </c>
      <c r="C17" s="95"/>
      <c r="D17" s="48"/>
      <c r="E17" s="89"/>
      <c r="F17" s="36"/>
      <c r="G17" s="3"/>
      <c r="H17" s="82"/>
      <c r="I17" s="62"/>
      <c r="J17" s="62"/>
      <c r="K17" s="84"/>
      <c r="L17" s="34"/>
      <c r="M17" s="34"/>
      <c r="N17" s="34"/>
      <c r="O17" s="34"/>
      <c r="P17" s="72"/>
      <c r="Q17" s="72"/>
      <c r="R17" s="87"/>
      <c r="S17" s="73"/>
      <c r="T17" s="82"/>
      <c r="U17" s="28"/>
      <c r="V17" s="71"/>
      <c r="W17" s="73"/>
      <c r="X17" s="73"/>
      <c r="Y17" s="82"/>
      <c r="Z17" s="74" t="e">
        <f t="shared" si="0"/>
        <v>#DIV/0!</v>
      </c>
    </row>
    <row r="18" spans="1:26" ht="102" customHeight="1" x14ac:dyDescent="0.25">
      <c r="A18" s="604"/>
      <c r="B18" s="601"/>
      <c r="C18" s="40"/>
      <c r="D18" s="48"/>
      <c r="E18" s="89"/>
      <c r="F18" s="36"/>
      <c r="G18" s="3"/>
      <c r="H18" s="82"/>
      <c r="I18" s="62"/>
      <c r="J18" s="62"/>
      <c r="K18" s="84"/>
      <c r="L18" s="34"/>
      <c r="M18" s="34"/>
      <c r="N18" s="34"/>
      <c r="O18" s="34"/>
      <c r="P18" s="72"/>
      <c r="Q18" s="72"/>
      <c r="R18" s="87"/>
      <c r="S18" s="87"/>
      <c r="T18" s="82"/>
      <c r="U18" s="28"/>
      <c r="V18" s="71"/>
      <c r="W18" s="73"/>
      <c r="X18" s="73"/>
      <c r="Y18" s="82"/>
      <c r="Z18" s="74" t="e">
        <f t="shared" si="0"/>
        <v>#DIV/0!</v>
      </c>
    </row>
    <row r="19" spans="1:26" ht="79.5" customHeight="1" x14ac:dyDescent="0.25">
      <c r="A19" s="604"/>
      <c r="B19" s="601"/>
      <c r="C19" s="96"/>
      <c r="D19" s="48"/>
      <c r="E19" s="89"/>
      <c r="F19" s="36"/>
      <c r="G19" s="3"/>
      <c r="H19" s="82"/>
      <c r="I19" s="62"/>
      <c r="J19" s="62"/>
      <c r="K19" s="84"/>
      <c r="L19" s="34"/>
      <c r="M19" s="34"/>
      <c r="N19" s="34"/>
      <c r="O19" s="34"/>
      <c r="P19" s="72"/>
      <c r="Q19" s="72"/>
      <c r="R19" s="87"/>
      <c r="S19" s="73"/>
      <c r="T19" s="82"/>
      <c r="U19" s="28"/>
      <c r="V19" s="71"/>
      <c r="W19" s="73"/>
      <c r="X19" s="73"/>
      <c r="Y19" s="82"/>
      <c r="Z19" s="74" t="e">
        <f t="shared" si="0"/>
        <v>#DIV/0!</v>
      </c>
    </row>
    <row r="20" spans="1:26" ht="145.9" customHeight="1" x14ac:dyDescent="0.25">
      <c r="A20" s="604"/>
      <c r="B20" s="128" t="s">
        <v>77</v>
      </c>
      <c r="C20" s="63"/>
      <c r="D20" s="48"/>
      <c r="E20" s="89"/>
      <c r="F20" s="36"/>
      <c r="G20" s="3"/>
      <c r="H20" s="82"/>
      <c r="I20" s="62"/>
      <c r="J20" s="62"/>
      <c r="K20" s="84"/>
      <c r="L20" s="34"/>
      <c r="M20" s="34"/>
      <c r="N20" s="34"/>
      <c r="O20" s="34"/>
      <c r="P20" s="72"/>
      <c r="Q20" s="72"/>
      <c r="R20" s="87"/>
      <c r="S20" s="73"/>
      <c r="T20" s="82"/>
      <c r="U20" s="28"/>
      <c r="V20" s="71"/>
      <c r="W20" s="73"/>
      <c r="X20" s="73"/>
      <c r="Y20" s="82"/>
      <c r="Z20" s="74" t="e">
        <f t="shared" si="0"/>
        <v>#DIV/0!</v>
      </c>
    </row>
    <row r="21" spans="1:26" ht="114.6" customHeight="1" x14ac:dyDescent="0.25">
      <c r="A21" s="604"/>
      <c r="B21" s="126" t="s">
        <v>78</v>
      </c>
      <c r="C21" s="44"/>
      <c r="D21" s="48"/>
      <c r="E21" s="89"/>
      <c r="F21" s="36"/>
      <c r="G21" s="3"/>
      <c r="H21" s="82"/>
      <c r="I21" s="62"/>
      <c r="J21" s="62"/>
      <c r="K21" s="84"/>
      <c r="L21" s="34"/>
      <c r="M21" s="34"/>
      <c r="N21" s="34"/>
      <c r="O21" s="34"/>
      <c r="P21" s="72"/>
      <c r="Q21" s="72"/>
      <c r="R21" s="87"/>
      <c r="S21" s="73"/>
      <c r="T21" s="82"/>
      <c r="U21" s="28"/>
      <c r="V21" s="71"/>
      <c r="W21" s="73"/>
      <c r="X21" s="73"/>
      <c r="Y21" s="82"/>
      <c r="Z21" s="74" t="e">
        <f t="shared" si="0"/>
        <v>#DIV/0!</v>
      </c>
    </row>
    <row r="22" spans="1:26" ht="177.6" customHeight="1" x14ac:dyDescent="0.25">
      <c r="A22" s="604"/>
      <c r="B22" s="126" t="s">
        <v>194</v>
      </c>
      <c r="C22" s="44"/>
      <c r="D22" s="48"/>
      <c r="E22" s="89"/>
      <c r="F22" s="36"/>
      <c r="G22" s="3"/>
      <c r="H22" s="82"/>
      <c r="I22" s="62"/>
      <c r="J22" s="62"/>
      <c r="K22" s="84"/>
      <c r="L22" s="34"/>
      <c r="M22" s="34"/>
      <c r="N22" s="34"/>
      <c r="O22" s="34"/>
      <c r="P22" s="72"/>
      <c r="Q22" s="72"/>
      <c r="R22" s="87"/>
      <c r="S22" s="73"/>
      <c r="T22" s="82"/>
      <c r="U22" s="28"/>
      <c r="V22" s="71"/>
      <c r="W22" s="73"/>
      <c r="X22" s="73"/>
      <c r="Y22" s="82"/>
      <c r="Z22" s="74" t="e">
        <f t="shared" si="0"/>
        <v>#DIV/0!</v>
      </c>
    </row>
    <row r="23" spans="1:26" ht="165.75" customHeight="1" x14ac:dyDescent="0.25">
      <c r="A23" s="618" t="s">
        <v>195</v>
      </c>
      <c r="B23" s="126" t="s">
        <v>196</v>
      </c>
      <c r="C23" s="185"/>
      <c r="D23" s="163"/>
      <c r="E23" s="146"/>
      <c r="F23" s="189"/>
      <c r="G23" s="158"/>
      <c r="H23" s="148"/>
      <c r="I23" s="149"/>
      <c r="J23" s="149"/>
      <c r="K23" s="197"/>
      <c r="L23" s="191"/>
      <c r="M23" s="191"/>
      <c r="N23" s="191"/>
      <c r="O23" s="191"/>
      <c r="P23" s="152"/>
      <c r="Q23" s="152"/>
      <c r="R23" s="154"/>
      <c r="S23" s="153"/>
      <c r="T23" s="148"/>
      <c r="U23" s="155"/>
      <c r="V23" s="156"/>
      <c r="W23" s="153"/>
      <c r="X23" s="153"/>
      <c r="Y23" s="148"/>
      <c r="Z23" s="157"/>
    </row>
    <row r="24" spans="1:26" ht="61.15" customHeight="1" x14ac:dyDescent="0.25">
      <c r="A24" s="618"/>
      <c r="B24" s="601" t="s">
        <v>197</v>
      </c>
      <c r="C24" s="41"/>
      <c r="D24" s="48"/>
      <c r="E24" s="89"/>
      <c r="F24" s="36"/>
      <c r="G24" s="3"/>
      <c r="H24" s="82"/>
      <c r="I24" s="62"/>
      <c r="J24" s="62"/>
      <c r="K24" s="84"/>
      <c r="L24" s="34"/>
      <c r="M24" s="34"/>
      <c r="N24" s="34"/>
      <c r="O24" s="34"/>
      <c r="P24" s="72"/>
      <c r="Q24" s="72"/>
      <c r="R24" s="87"/>
      <c r="S24" s="73"/>
      <c r="T24" s="82"/>
      <c r="U24" s="28"/>
      <c r="V24" s="71"/>
      <c r="W24" s="73"/>
      <c r="X24" s="73"/>
      <c r="Y24" s="82"/>
      <c r="Z24" s="74" t="e">
        <f t="shared" si="0"/>
        <v>#DIV/0!</v>
      </c>
    </row>
    <row r="25" spans="1:26" ht="121.9" customHeight="1" x14ac:dyDescent="0.25">
      <c r="A25" s="618"/>
      <c r="B25" s="601"/>
      <c r="C25" s="102"/>
      <c r="D25" s="48"/>
      <c r="E25" s="89"/>
      <c r="F25" s="36"/>
      <c r="G25" s="3"/>
      <c r="H25" s="82"/>
      <c r="I25" s="62"/>
      <c r="J25" s="62"/>
      <c r="K25" s="84"/>
      <c r="L25" s="34"/>
      <c r="M25" s="34"/>
      <c r="N25" s="34"/>
      <c r="O25" s="34"/>
      <c r="P25" s="72"/>
      <c r="Q25" s="72"/>
      <c r="R25" s="87"/>
      <c r="S25" s="73"/>
      <c r="T25" s="82"/>
      <c r="U25" s="28"/>
      <c r="V25" s="71"/>
      <c r="W25" s="73"/>
      <c r="X25" s="73"/>
      <c r="Y25" s="82"/>
      <c r="Z25" s="74" t="e">
        <f t="shared" si="0"/>
        <v>#DIV/0!</v>
      </c>
    </row>
    <row r="26" spans="1:26" ht="132.75" customHeight="1" x14ac:dyDescent="0.25">
      <c r="A26" s="618"/>
      <c r="B26" s="131" t="s">
        <v>198</v>
      </c>
      <c r="C26" s="102"/>
      <c r="D26" s="48"/>
      <c r="E26" s="89"/>
      <c r="F26" s="36"/>
      <c r="G26" s="3"/>
      <c r="H26" s="82"/>
      <c r="I26" s="62"/>
      <c r="J26" s="62"/>
      <c r="K26" s="84"/>
      <c r="L26" s="34"/>
      <c r="M26" s="34"/>
      <c r="N26" s="34"/>
      <c r="O26" s="34"/>
      <c r="P26" s="72"/>
      <c r="Q26" s="72"/>
      <c r="R26" s="87"/>
      <c r="S26" s="73"/>
      <c r="T26" s="82"/>
      <c r="U26" s="28"/>
      <c r="V26" s="71"/>
      <c r="W26" s="73"/>
      <c r="X26" s="73"/>
      <c r="Y26" s="82"/>
      <c r="Z26" s="74" t="e">
        <f t="shared" si="0"/>
        <v>#DIV/0!</v>
      </c>
    </row>
    <row r="27" spans="1:26" ht="174" customHeight="1" x14ac:dyDescent="0.25">
      <c r="A27" s="604" t="s">
        <v>87</v>
      </c>
      <c r="B27" s="126" t="s">
        <v>199</v>
      </c>
      <c r="C27" s="185"/>
      <c r="D27" s="165"/>
      <c r="E27" s="188"/>
      <c r="F27" s="189"/>
      <c r="G27" s="158"/>
      <c r="H27" s="148"/>
      <c r="I27" s="149"/>
      <c r="J27" s="149"/>
      <c r="K27" s="150"/>
      <c r="L27" s="191"/>
      <c r="M27" s="191"/>
      <c r="N27" s="191"/>
      <c r="O27" s="191"/>
      <c r="P27" s="152"/>
      <c r="Q27" s="152"/>
      <c r="R27" s="154"/>
      <c r="S27" s="153"/>
      <c r="T27" s="148"/>
      <c r="U27" s="155"/>
      <c r="V27" s="156"/>
      <c r="W27" s="153"/>
      <c r="X27" s="153"/>
      <c r="Y27" s="148"/>
      <c r="Z27" s="157" t="e">
        <f t="shared" si="0"/>
        <v>#DIV/0!</v>
      </c>
    </row>
    <row r="28" spans="1:26" ht="153.6" customHeight="1" x14ac:dyDescent="0.25">
      <c r="A28" s="604"/>
      <c r="B28" s="131" t="s">
        <v>200</v>
      </c>
      <c r="C28" s="41"/>
      <c r="D28" s="48"/>
      <c r="E28" s="89"/>
      <c r="F28" s="36"/>
      <c r="G28" s="3"/>
      <c r="H28" s="82"/>
      <c r="I28" s="62"/>
      <c r="J28" s="62"/>
      <c r="K28" s="84"/>
      <c r="L28" s="34"/>
      <c r="M28" s="34"/>
      <c r="N28" s="34"/>
      <c r="O28" s="34"/>
      <c r="P28" s="72"/>
      <c r="Q28" s="72"/>
      <c r="R28" s="87"/>
      <c r="S28" s="73"/>
      <c r="T28" s="82"/>
      <c r="U28" s="28"/>
      <c r="V28" s="71"/>
      <c r="W28" s="73"/>
      <c r="X28" s="73"/>
      <c r="Y28" s="82"/>
      <c r="Z28" s="74" t="e">
        <f t="shared" si="0"/>
        <v>#DIV/0!</v>
      </c>
    </row>
    <row r="29" spans="1:26" ht="242.45" customHeight="1" thickBot="1" x14ac:dyDescent="0.3">
      <c r="A29" s="605"/>
      <c r="B29" s="132" t="s">
        <v>97</v>
      </c>
      <c r="C29" s="185"/>
      <c r="D29" s="165"/>
      <c r="E29" s="198"/>
      <c r="F29" s="200"/>
      <c r="G29" s="186"/>
      <c r="H29" s="187"/>
      <c r="I29" s="171"/>
      <c r="J29" s="171"/>
      <c r="K29" s="172"/>
      <c r="L29" s="199"/>
      <c r="M29" s="199"/>
      <c r="N29" s="199"/>
      <c r="O29" s="199"/>
      <c r="P29" s="152"/>
      <c r="Q29" s="152"/>
      <c r="R29" s="154"/>
      <c r="S29" s="153"/>
      <c r="T29" s="187"/>
      <c r="U29" s="173"/>
      <c r="V29" s="174"/>
      <c r="W29" s="175"/>
      <c r="X29" s="175"/>
      <c r="Y29" s="187"/>
      <c r="Z29" s="176" t="e">
        <f t="shared" si="0"/>
        <v>#DIV/0!</v>
      </c>
    </row>
  </sheetData>
  <customSheetViews>
    <customSheetView guid="{CDFEA718-320B-4BCA-98A9-85B1C49C7A24}" scale="70" state="hidden">
      <selection sqref="A1:R1"/>
      <pageMargins left="0.7" right="0.7" top="0.75" bottom="0.75" header="0.3" footer="0.3"/>
      <pageSetup orientation="portrait" r:id="rId1"/>
    </customSheetView>
    <customSheetView guid="{C1D89B47-BF31-42E1-B6C2-93053F8BFD52}" scale="70">
      <selection activeCell="H15" sqref="H15"/>
      <pageMargins left="0.7" right="0.7" top="0.75" bottom="0.75" header="0.3" footer="0.3"/>
      <pageSetup orientation="portrait" r:id="rId2"/>
    </customSheetView>
    <customSheetView guid="{9E767F6B-ACA3-4963-B8C9-9E66A27C709F}" scale="70">
      <selection activeCell="H15" sqref="H15"/>
      <pageMargins left="0.7" right="0.7" top="0.75" bottom="0.75" header="0.3" footer="0.3"/>
      <pageSetup orientation="portrait" r:id="rId3"/>
    </customSheetView>
    <customSheetView guid="{199D36BB-00D4-4CB2-BE66-6DDF70ABBF65}" scale="70">
      <selection activeCell="H15" sqref="H15"/>
      <pageMargins left="0.7" right="0.7" top="0.75" bottom="0.75" header="0.3" footer="0.3"/>
      <pageSetup orientation="portrait" r:id="rId4"/>
    </customSheetView>
    <customSheetView guid="{0357BB15-9060-4F6D-8E0A-B7D6024D071E}" scale="70">
      <selection activeCell="H15" sqref="H15"/>
      <pageMargins left="0.7" right="0.7" top="0.75" bottom="0.75" header="0.3" footer="0.3"/>
      <pageSetup orientation="portrait" r:id="rId5"/>
    </customSheetView>
    <customSheetView guid="{892D7E59-C37A-40B9-A408-69B9734385D2}" scale="70" topLeftCell="A28">
      <selection activeCell="B30" sqref="B30"/>
      <pageMargins left="0.7" right="0.7" top="0.75" bottom="0.75" header="0.3" footer="0.3"/>
      <pageSetup orientation="portrait" r:id="rId6"/>
    </customSheetView>
    <customSheetView guid="{7231E313-5A0A-49C0-90A3-F330CE30CBF9}" scale="70" topLeftCell="B22">
      <selection activeCell="G23" sqref="G23"/>
      <pageMargins left="0.7" right="0.7" top="0.75" bottom="0.75" header="0.3" footer="0.3"/>
      <pageSetup orientation="portrait" r:id="rId7"/>
    </customSheetView>
    <customSheetView guid="{B90D16F3-89EA-4C13-9B15-FD6F8979EB37}" scale="70" topLeftCell="B22">
      <selection activeCell="G23" sqref="G23"/>
      <pageMargins left="0.7" right="0.7" top="0.75" bottom="0.75" header="0.3" footer="0.3"/>
      <pageSetup orientation="portrait" r:id="rId8"/>
    </customSheetView>
    <customSheetView guid="{58902B77-CD50-4C3E-A2D6-2F59C456F76E}" scale="70" topLeftCell="B10">
      <selection activeCell="G10" sqref="G10"/>
      <pageMargins left="0.7" right="0.7" top="0.75" bottom="0.75" header="0.3" footer="0.3"/>
      <pageSetup orientation="portrait" r:id="rId9"/>
    </customSheetView>
    <customSheetView guid="{FB89B823-2199-4605-B1BC-02D0FA2C4025}" scale="70" topLeftCell="B22">
      <selection activeCell="G23" sqref="G23"/>
      <pageMargins left="0.7" right="0.7" top="0.75" bottom="0.75" header="0.3" footer="0.3"/>
      <pageSetup orientation="portrait" r:id="rId10"/>
    </customSheetView>
    <customSheetView guid="{899536C3-5626-436A-877C-A6026E57B12F}" scale="70" topLeftCell="B19">
      <selection activeCell="C19" sqref="C19"/>
      <pageMargins left="0.7" right="0.7" top="0.75" bottom="0.75" header="0.3" footer="0.3"/>
      <pageSetup orientation="portrait" r:id="rId11"/>
    </customSheetView>
    <customSheetView guid="{9903DA2D-35A3-4A0C-A289-A57EF9AB1ADB}" scale="70" topLeftCell="B10">
      <selection activeCell="G10" sqref="G10"/>
      <pageMargins left="0.7" right="0.7" top="0.75" bottom="0.75" header="0.3" footer="0.3"/>
      <pageSetup orientation="portrait" r:id="rId12"/>
    </customSheetView>
    <customSheetView guid="{14387FFF-903D-46D4-8131-95BFC6C28ED6}" scale="70" topLeftCell="B13">
      <selection activeCell="G23" sqref="G23"/>
      <pageMargins left="0.7" right="0.7" top="0.75" bottom="0.75" header="0.3" footer="0.3"/>
      <pageSetup orientation="portrait" r:id="rId13"/>
    </customSheetView>
    <customSheetView guid="{7C958206-CE64-43DA-8302-AAAD58970FB0}" scale="70" topLeftCell="B13">
      <selection activeCell="G23" sqref="G23"/>
      <pageMargins left="0.7" right="0.7" top="0.75" bottom="0.75" header="0.3" footer="0.3"/>
      <pageSetup orientation="portrait" r:id="rId14"/>
    </customSheetView>
    <customSheetView guid="{F3EE6594-71FE-4A9A-B9B2-B314234C315E}" scale="70" topLeftCell="B34">
      <selection activeCell="G23" sqref="G23"/>
      <pageMargins left="0.7" right="0.7" top="0.75" bottom="0.75" header="0.3" footer="0.3"/>
      <pageSetup orientation="portrait" r:id="rId15"/>
    </customSheetView>
    <customSheetView guid="{B9D2293D-4D8A-4EBA-8773-96864755BD45}" scale="70" topLeftCell="B34">
      <selection activeCell="G23" sqref="G23"/>
      <pageMargins left="0.7" right="0.7" top="0.75" bottom="0.75" header="0.3" footer="0.3"/>
      <pageSetup orientation="portrait" r:id="rId16"/>
    </customSheetView>
    <customSheetView guid="{94CAB179-16A0-44A3-BF2D-6B08C67FE230}" scale="70">
      <selection activeCell="H15" sqref="H15"/>
      <pageMargins left="0.7" right="0.7" top="0.75" bottom="0.75" header="0.3" footer="0.3"/>
      <pageSetup orientation="portrait" r:id="rId17"/>
    </customSheetView>
  </customSheetViews>
  <mergeCells count="31">
    <mergeCell ref="A9:R9"/>
    <mergeCell ref="A11:A14"/>
    <mergeCell ref="B11:B14"/>
    <mergeCell ref="C11:C14"/>
    <mergeCell ref="D11:D14"/>
    <mergeCell ref="E11:E14"/>
    <mergeCell ref="F11:F14"/>
    <mergeCell ref="G11:G14"/>
    <mergeCell ref="H11:H14"/>
    <mergeCell ref="I11:J13"/>
    <mergeCell ref="A8:R8"/>
    <mergeCell ref="A1:R1"/>
    <mergeCell ref="A2:R2"/>
    <mergeCell ref="A3:R3"/>
    <mergeCell ref="A5:R5"/>
    <mergeCell ref="A7:R7"/>
    <mergeCell ref="Y11:Z13"/>
    <mergeCell ref="L12:O13"/>
    <mergeCell ref="K11:K14"/>
    <mergeCell ref="L11:O11"/>
    <mergeCell ref="P11:P14"/>
    <mergeCell ref="Q11:Q14"/>
    <mergeCell ref="R11:R14"/>
    <mergeCell ref="S11:S14"/>
    <mergeCell ref="T11:X13"/>
    <mergeCell ref="A15:A22"/>
    <mergeCell ref="B15:B16"/>
    <mergeCell ref="B17:B19"/>
    <mergeCell ref="A27:A29"/>
    <mergeCell ref="B24:B25"/>
    <mergeCell ref="A23:A26"/>
  </mergeCells>
  <conditionalFormatting sqref="Z15:Z22 Z24:Z26 Z28">
    <cfRule type="cellIs" dxfId="52" priority="25" operator="between">
      <formula>0.5001</formula>
      <formula>0.9999</formula>
    </cfRule>
    <cfRule type="cellIs" dxfId="51" priority="26" operator="equal">
      <formula>1</formula>
    </cfRule>
    <cfRule type="cellIs" dxfId="50" priority="27" operator="between">
      <formula>0</formula>
      <formula>0.5</formula>
    </cfRule>
  </conditionalFormatting>
  <conditionalFormatting sqref="U15:U22 U24:U26 U28">
    <cfRule type="cellIs" dxfId="49" priority="30" operator="between">
      <formula>0.5001</formula>
      <formula>0.9999</formula>
    </cfRule>
    <cfRule type="cellIs" dxfId="48" priority="31" operator="equal">
      <formula>1</formula>
    </cfRule>
    <cfRule type="cellIs" dxfId="47" priority="32" operator="between">
      <formula>0</formula>
      <formula>0.5</formula>
    </cfRule>
  </conditionalFormatting>
  <conditionalFormatting sqref="V15:V22 V24:V26 V28">
    <cfRule type="containsText" dxfId="46" priority="28" operator="containsText" text="Alerta de Ejecución">
      <formula>NOT(ISERROR(SEARCH("Alerta de Ejecución",V15)))</formula>
    </cfRule>
    <cfRule type="containsText" dxfId="45" priority="29" operator="containsText" text="En Tiempo">
      <formula>NOT(ISERROR(SEARCH("En Tiempo",V15)))</formula>
    </cfRule>
  </conditionalFormatting>
  <conditionalFormatting sqref="Z23">
    <cfRule type="cellIs" dxfId="44" priority="17" operator="between">
      <formula>0.5001</formula>
      <formula>0.9999</formula>
    </cfRule>
    <cfRule type="cellIs" dxfId="43" priority="18" operator="equal">
      <formula>1</formula>
    </cfRule>
    <cfRule type="cellIs" dxfId="42" priority="19" operator="between">
      <formula>0</formula>
      <formula>0.5</formula>
    </cfRule>
  </conditionalFormatting>
  <conditionalFormatting sqref="U23">
    <cfRule type="cellIs" dxfId="41" priority="22" operator="between">
      <formula>0.5001</formula>
      <formula>0.9999</formula>
    </cfRule>
    <cfRule type="cellIs" dxfId="40" priority="23" operator="equal">
      <formula>1</formula>
    </cfRule>
    <cfRule type="cellIs" dxfId="39" priority="24" operator="between">
      <formula>0</formula>
      <formula>0.5</formula>
    </cfRule>
  </conditionalFormatting>
  <conditionalFormatting sqref="V23">
    <cfRule type="containsText" dxfId="38" priority="20" operator="containsText" text="Alerta de Ejecución">
      <formula>NOT(ISERROR(SEARCH("Alerta de Ejecución",V23)))</formula>
    </cfRule>
    <cfRule type="containsText" dxfId="37" priority="21" operator="containsText" text="En Tiempo">
      <formula>NOT(ISERROR(SEARCH("En Tiempo",V23)))</formula>
    </cfRule>
  </conditionalFormatting>
  <conditionalFormatting sqref="Z27">
    <cfRule type="cellIs" dxfId="36" priority="9" operator="between">
      <formula>0.5001</formula>
      <formula>0.9999</formula>
    </cfRule>
    <cfRule type="cellIs" dxfId="35" priority="10" operator="equal">
      <formula>1</formula>
    </cfRule>
    <cfRule type="cellIs" dxfId="34" priority="11" operator="between">
      <formula>0</formula>
      <formula>0.5</formula>
    </cfRule>
  </conditionalFormatting>
  <conditionalFormatting sqref="U27">
    <cfRule type="cellIs" dxfId="33" priority="14" operator="between">
      <formula>0.5001</formula>
      <formula>0.9999</formula>
    </cfRule>
    <cfRule type="cellIs" dxfId="32" priority="15" operator="equal">
      <formula>1</formula>
    </cfRule>
    <cfRule type="cellIs" dxfId="31" priority="16" operator="between">
      <formula>0</formula>
      <formula>0.5</formula>
    </cfRule>
  </conditionalFormatting>
  <conditionalFormatting sqref="V27">
    <cfRule type="containsText" dxfId="30" priority="12" operator="containsText" text="Alerta de Ejecución">
      <formula>NOT(ISERROR(SEARCH("Alerta de Ejecución",V27)))</formula>
    </cfRule>
    <cfRule type="containsText" dxfId="29" priority="13" operator="containsText" text="En Tiempo">
      <formula>NOT(ISERROR(SEARCH("En Tiempo",V27)))</formula>
    </cfRule>
  </conditionalFormatting>
  <conditionalFormatting sqref="Z29">
    <cfRule type="cellIs" dxfId="28" priority="1" operator="between">
      <formula>0.5001</formula>
      <formula>0.9999</formula>
    </cfRule>
    <cfRule type="cellIs" dxfId="27" priority="2" operator="equal">
      <formula>1</formula>
    </cfRule>
    <cfRule type="cellIs" dxfId="26" priority="3" operator="between">
      <formula>0</formula>
      <formula>0.5</formula>
    </cfRule>
  </conditionalFormatting>
  <conditionalFormatting sqref="U29">
    <cfRule type="cellIs" dxfId="25" priority="6" operator="between">
      <formula>0.5001</formula>
      <formula>0.9999</formula>
    </cfRule>
    <cfRule type="cellIs" dxfId="24" priority="7" operator="equal">
      <formula>1</formula>
    </cfRule>
    <cfRule type="cellIs" dxfId="23" priority="8" operator="between">
      <formula>0</formula>
      <formula>0.5</formula>
    </cfRule>
  </conditionalFormatting>
  <conditionalFormatting sqref="V29">
    <cfRule type="containsText" dxfId="22" priority="4" operator="containsText" text="Alerta de Ejecución">
      <formula>NOT(ISERROR(SEARCH("Alerta de Ejecución",V29)))</formula>
    </cfRule>
    <cfRule type="containsText" dxfId="21" priority="5" operator="containsText" text="En Tiempo">
      <formula>NOT(ISERROR(SEARCH("En Tiempo",V29)))</formula>
    </cfRule>
  </conditionalFormatting>
  <pageMargins left="0.7" right="0.7" top="0.75" bottom="0.75" header="0.3" footer="0.3"/>
  <pageSetup orientation="portrait"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23"/>
  <sheetViews>
    <sheetView tabSelected="1" zoomScale="70" zoomScaleNormal="70" workbookViewId="0">
      <selection activeCell="A11" sqref="A11:A14"/>
    </sheetView>
  </sheetViews>
  <sheetFormatPr baseColWidth="10" defaultColWidth="11.42578125" defaultRowHeight="15" x14ac:dyDescent="0.25"/>
  <cols>
    <col min="1" max="1" width="30.5703125" style="353" customWidth="1"/>
    <col min="2" max="2" width="45.7109375" style="353" customWidth="1"/>
    <col min="3" max="3" width="25" style="357" customWidth="1"/>
    <col min="4" max="4" width="86.7109375" style="357" customWidth="1"/>
    <col min="5" max="5" width="16.7109375" style="358" customWidth="1"/>
    <col min="6" max="6" width="31.28515625" style="357" customWidth="1"/>
    <col min="7" max="7" width="51.42578125" style="357" customWidth="1"/>
    <col min="8" max="8" width="18.42578125" style="357" customWidth="1"/>
    <col min="9" max="9" width="15.28515625" style="357" customWidth="1"/>
    <col min="10" max="10" width="13.140625" style="357" customWidth="1"/>
    <col min="11" max="11" width="21.140625" style="357" customWidth="1"/>
    <col min="12" max="13" width="11.42578125" style="353"/>
    <col min="14" max="14" width="9.7109375" style="353" customWidth="1"/>
    <col min="15" max="15" width="11.28515625" style="353" customWidth="1"/>
    <col min="16" max="16" width="16.42578125" style="353" customWidth="1"/>
    <col min="17" max="17" width="18.140625" style="353" customWidth="1"/>
    <col min="18" max="18" width="41" style="353" customWidth="1"/>
    <col min="19" max="19" width="30.7109375" style="353" customWidth="1"/>
    <col min="20" max="22" width="17" style="353" customWidth="1"/>
    <col min="23" max="23" width="68" style="353" customWidth="1"/>
    <col min="24" max="24" width="45" style="353" customWidth="1"/>
    <col min="25" max="26" width="17" style="353" customWidth="1"/>
    <col min="27" max="16384" width="11.42578125" style="353"/>
  </cols>
  <sheetData>
    <row r="1" spans="1:26" ht="15.75" x14ac:dyDescent="0.25">
      <c r="A1" s="625" t="s">
        <v>52</v>
      </c>
      <c r="B1" s="625"/>
      <c r="C1" s="625"/>
      <c r="D1" s="625"/>
      <c r="E1" s="625"/>
      <c r="F1" s="625"/>
      <c r="G1" s="625"/>
      <c r="H1" s="625"/>
      <c r="I1" s="625"/>
      <c r="J1" s="625"/>
      <c r="K1" s="625"/>
      <c r="L1" s="625"/>
      <c r="M1" s="625"/>
      <c r="N1" s="625"/>
      <c r="O1" s="625"/>
      <c r="P1" s="625"/>
      <c r="Q1" s="625"/>
      <c r="R1" s="625"/>
    </row>
    <row r="2" spans="1:26" ht="15.75" x14ac:dyDescent="0.25">
      <c r="A2" s="625" t="s">
        <v>53</v>
      </c>
      <c r="B2" s="625"/>
      <c r="C2" s="625"/>
      <c r="D2" s="625"/>
      <c r="E2" s="625"/>
      <c r="F2" s="625"/>
      <c r="G2" s="625"/>
      <c r="H2" s="625"/>
      <c r="I2" s="625"/>
      <c r="J2" s="625"/>
      <c r="K2" s="625"/>
      <c r="L2" s="625"/>
      <c r="M2" s="625"/>
      <c r="N2" s="625"/>
      <c r="O2" s="625"/>
      <c r="P2" s="625"/>
      <c r="Q2" s="625"/>
      <c r="R2" s="625"/>
    </row>
    <row r="3" spans="1:26" ht="15.75" x14ac:dyDescent="0.25">
      <c r="A3" s="629" t="s">
        <v>54</v>
      </c>
      <c r="B3" s="629"/>
      <c r="C3" s="629"/>
      <c r="D3" s="629"/>
      <c r="E3" s="629"/>
      <c r="F3" s="629"/>
      <c r="G3" s="629"/>
      <c r="H3" s="629"/>
      <c r="I3" s="629"/>
      <c r="J3" s="629"/>
      <c r="K3" s="629"/>
      <c r="L3" s="629"/>
      <c r="M3" s="629"/>
      <c r="N3" s="629"/>
      <c r="O3" s="629"/>
      <c r="P3" s="629"/>
      <c r="Q3" s="629"/>
      <c r="R3" s="629"/>
    </row>
    <row r="4" spans="1:26" ht="15.75" x14ac:dyDescent="0.25">
      <c r="A4" s="455"/>
      <c r="B4" s="455"/>
      <c r="C4" s="455"/>
      <c r="D4" s="455"/>
      <c r="E4" s="455"/>
      <c r="F4" s="455"/>
      <c r="G4" s="455"/>
      <c r="H4" s="455"/>
      <c r="I4" s="455"/>
      <c r="J4" s="455"/>
      <c r="K4" s="455"/>
      <c r="L4" s="455"/>
      <c r="M4" s="455"/>
      <c r="N4" s="455"/>
      <c r="O4" s="455"/>
      <c r="P4" s="455"/>
      <c r="Q4" s="455"/>
      <c r="R4" s="455"/>
    </row>
    <row r="5" spans="1:26" x14ac:dyDescent="0.25">
      <c r="A5" s="630" t="s">
        <v>55</v>
      </c>
      <c r="B5" s="630"/>
      <c r="C5" s="630"/>
      <c r="D5" s="630"/>
      <c r="E5" s="630"/>
      <c r="F5" s="630"/>
      <c r="G5" s="630"/>
      <c r="H5" s="630"/>
      <c r="I5" s="630"/>
      <c r="J5" s="630"/>
      <c r="K5" s="630"/>
      <c r="L5" s="630"/>
      <c r="M5" s="630"/>
      <c r="N5" s="630"/>
      <c r="O5" s="630"/>
      <c r="P5" s="630"/>
      <c r="Q5" s="630"/>
      <c r="R5" s="630"/>
    </row>
    <row r="6" spans="1:26" x14ac:dyDescent="0.25">
      <c r="A6" s="456"/>
      <c r="B6" s="456"/>
      <c r="C6" s="456"/>
      <c r="D6" s="456"/>
      <c r="E6" s="457"/>
      <c r="F6" s="456"/>
      <c r="G6" s="456"/>
      <c r="H6" s="456"/>
      <c r="I6" s="456"/>
      <c r="J6" s="456"/>
      <c r="K6" s="456"/>
      <c r="L6" s="456"/>
      <c r="M6" s="456"/>
      <c r="N6" s="456"/>
      <c r="O6" s="458"/>
      <c r="P6" s="458"/>
      <c r="Q6" s="456"/>
      <c r="R6" s="459"/>
    </row>
    <row r="7" spans="1:26" s="354" customFormat="1" ht="15.75" customHeight="1" x14ac:dyDescent="0.25">
      <c r="A7" s="631" t="s">
        <v>71</v>
      </c>
      <c r="B7" s="632"/>
      <c r="C7" s="632"/>
      <c r="D7" s="632"/>
      <c r="E7" s="632"/>
      <c r="F7" s="632"/>
      <c r="G7" s="632"/>
      <c r="H7" s="632"/>
      <c r="I7" s="632"/>
      <c r="J7" s="632"/>
      <c r="K7" s="632"/>
      <c r="L7" s="632"/>
      <c r="M7" s="632"/>
      <c r="N7" s="632"/>
      <c r="O7" s="632"/>
      <c r="P7" s="632"/>
      <c r="Q7" s="632"/>
      <c r="R7" s="633"/>
    </row>
    <row r="8" spans="1:26" x14ac:dyDescent="0.25">
      <c r="A8" s="628" t="s">
        <v>109</v>
      </c>
      <c r="B8" s="628"/>
      <c r="C8" s="628"/>
      <c r="D8" s="628"/>
      <c r="E8" s="628"/>
      <c r="F8" s="628"/>
      <c r="G8" s="628"/>
      <c r="H8" s="628"/>
      <c r="I8" s="628"/>
      <c r="J8" s="628"/>
      <c r="K8" s="628"/>
      <c r="L8" s="628"/>
      <c r="M8" s="628"/>
      <c r="N8" s="628"/>
      <c r="O8" s="628"/>
      <c r="P8" s="628"/>
      <c r="Q8" s="628"/>
      <c r="R8" s="628"/>
      <c r="S8" s="355"/>
      <c r="T8" s="355"/>
      <c r="U8" s="355"/>
      <c r="V8" s="355"/>
      <c r="W8" s="355"/>
      <c r="X8" s="355"/>
      <c r="Y8" s="355"/>
      <c r="Z8" s="355"/>
    </row>
    <row r="9" spans="1:26" x14ac:dyDescent="0.25">
      <c r="A9" s="634" t="s">
        <v>110</v>
      </c>
      <c r="B9" s="634"/>
      <c r="C9" s="634"/>
      <c r="D9" s="634"/>
      <c r="E9" s="634"/>
      <c r="F9" s="634"/>
      <c r="G9" s="634"/>
      <c r="H9" s="634"/>
      <c r="I9" s="634"/>
      <c r="J9" s="634"/>
      <c r="K9" s="634"/>
      <c r="L9" s="634"/>
      <c r="M9" s="634"/>
      <c r="N9" s="634"/>
      <c r="O9" s="634"/>
      <c r="P9" s="634"/>
      <c r="Q9" s="634"/>
      <c r="R9" s="634"/>
      <c r="S9" s="355"/>
      <c r="T9" s="355"/>
      <c r="U9" s="355"/>
      <c r="V9" s="355"/>
      <c r="W9" s="355"/>
      <c r="X9" s="355"/>
      <c r="Y9" s="355"/>
      <c r="Z9" s="355"/>
    </row>
    <row r="10" spans="1:26" x14ac:dyDescent="0.25">
      <c r="A10" s="460"/>
      <c r="B10" s="460"/>
      <c r="C10" s="460"/>
      <c r="D10" s="460"/>
      <c r="E10" s="461"/>
      <c r="F10" s="460"/>
      <c r="G10" s="460"/>
      <c r="H10" s="460"/>
      <c r="I10" s="460"/>
      <c r="J10" s="460"/>
      <c r="K10" s="460"/>
      <c r="L10" s="460"/>
      <c r="M10" s="460"/>
      <c r="N10" s="460"/>
      <c r="O10" s="462"/>
      <c r="P10" s="462"/>
      <c r="Q10" s="460"/>
      <c r="R10" s="463"/>
    </row>
    <row r="11" spans="1:26" ht="15.75" x14ac:dyDescent="0.25">
      <c r="A11" s="627" t="s">
        <v>0</v>
      </c>
      <c r="B11" s="627" t="s">
        <v>1</v>
      </c>
      <c r="C11" s="635" t="s">
        <v>31</v>
      </c>
      <c r="D11" s="626" t="s">
        <v>2</v>
      </c>
      <c r="E11" s="636" t="s">
        <v>3</v>
      </c>
      <c r="F11" s="626" t="s">
        <v>4</v>
      </c>
      <c r="G11" s="626" t="s">
        <v>5</v>
      </c>
      <c r="H11" s="636" t="s">
        <v>40</v>
      </c>
      <c r="I11" s="637" t="s">
        <v>7</v>
      </c>
      <c r="J11" s="637"/>
      <c r="K11" s="626" t="s">
        <v>8</v>
      </c>
      <c r="L11" s="627" t="s">
        <v>9</v>
      </c>
      <c r="M11" s="627"/>
      <c r="N11" s="627"/>
      <c r="O11" s="627"/>
      <c r="P11" s="627" t="s">
        <v>10</v>
      </c>
      <c r="Q11" s="627" t="s">
        <v>11</v>
      </c>
      <c r="R11" s="627" t="s">
        <v>12</v>
      </c>
      <c r="S11" s="627" t="s">
        <v>13</v>
      </c>
      <c r="T11" s="624" t="s">
        <v>45</v>
      </c>
      <c r="U11" s="624"/>
      <c r="V11" s="624"/>
      <c r="W11" s="624"/>
      <c r="X11" s="624"/>
      <c r="Y11" s="624" t="s">
        <v>49</v>
      </c>
      <c r="Z11" s="624"/>
    </row>
    <row r="12" spans="1:26" x14ac:dyDescent="0.25">
      <c r="A12" s="627"/>
      <c r="B12" s="627"/>
      <c r="C12" s="635"/>
      <c r="D12" s="626"/>
      <c r="E12" s="636"/>
      <c r="F12" s="626"/>
      <c r="G12" s="626"/>
      <c r="H12" s="636"/>
      <c r="I12" s="637"/>
      <c r="J12" s="637"/>
      <c r="K12" s="626"/>
      <c r="L12" s="625" t="s">
        <v>48</v>
      </c>
      <c r="M12" s="625"/>
      <c r="N12" s="625"/>
      <c r="O12" s="625"/>
      <c r="P12" s="627"/>
      <c r="Q12" s="627"/>
      <c r="R12" s="627"/>
      <c r="S12" s="627"/>
      <c r="T12" s="624"/>
      <c r="U12" s="624"/>
      <c r="V12" s="624"/>
      <c r="W12" s="624"/>
      <c r="X12" s="624"/>
      <c r="Y12" s="624"/>
      <c r="Z12" s="624"/>
    </row>
    <row r="13" spans="1:26" x14ac:dyDescent="0.25">
      <c r="A13" s="627"/>
      <c r="B13" s="627"/>
      <c r="C13" s="635"/>
      <c r="D13" s="626"/>
      <c r="E13" s="636"/>
      <c r="F13" s="626"/>
      <c r="G13" s="626"/>
      <c r="H13" s="636"/>
      <c r="I13" s="637"/>
      <c r="J13" s="637"/>
      <c r="K13" s="626"/>
      <c r="L13" s="625"/>
      <c r="M13" s="625"/>
      <c r="N13" s="625"/>
      <c r="O13" s="625"/>
      <c r="P13" s="627"/>
      <c r="Q13" s="627"/>
      <c r="R13" s="627"/>
      <c r="S13" s="627"/>
      <c r="T13" s="624"/>
      <c r="U13" s="624"/>
      <c r="V13" s="624"/>
      <c r="W13" s="624"/>
      <c r="X13" s="624"/>
      <c r="Y13" s="624"/>
      <c r="Z13" s="624"/>
    </row>
    <row r="14" spans="1:26" ht="56.25" customHeight="1" x14ac:dyDescent="0.25">
      <c r="A14" s="627"/>
      <c r="B14" s="627"/>
      <c r="C14" s="635"/>
      <c r="D14" s="626"/>
      <c r="E14" s="636"/>
      <c r="F14" s="626"/>
      <c r="G14" s="626"/>
      <c r="H14" s="636"/>
      <c r="I14" s="454" t="s">
        <v>15</v>
      </c>
      <c r="J14" s="454" t="s">
        <v>16</v>
      </c>
      <c r="K14" s="626"/>
      <c r="L14" s="453" t="s">
        <v>17</v>
      </c>
      <c r="M14" s="453" t="s">
        <v>18</v>
      </c>
      <c r="N14" s="453" t="s">
        <v>19</v>
      </c>
      <c r="O14" s="453" t="s">
        <v>20</v>
      </c>
      <c r="P14" s="627"/>
      <c r="Q14" s="627"/>
      <c r="R14" s="627"/>
      <c r="S14" s="627"/>
      <c r="T14" s="356" t="s">
        <v>42</v>
      </c>
      <c r="U14" s="356" t="s">
        <v>6</v>
      </c>
      <c r="V14" s="356" t="s">
        <v>41</v>
      </c>
      <c r="W14" s="356" t="s">
        <v>50</v>
      </c>
      <c r="X14" s="356" t="s">
        <v>14</v>
      </c>
      <c r="Y14" s="452" t="s">
        <v>43</v>
      </c>
      <c r="Z14" s="356" t="s">
        <v>44</v>
      </c>
    </row>
    <row r="15" spans="1:26" s="354" customFormat="1" ht="48" customHeight="1" x14ac:dyDescent="0.25">
      <c r="A15" s="667" t="s">
        <v>201</v>
      </c>
      <c r="B15" s="668" t="s">
        <v>202</v>
      </c>
      <c r="C15" s="451" t="s">
        <v>216</v>
      </c>
      <c r="D15" s="449" t="s">
        <v>234</v>
      </c>
      <c r="E15" s="450">
        <v>1</v>
      </c>
      <c r="F15" s="449" t="s">
        <v>235</v>
      </c>
      <c r="G15" s="451" t="s">
        <v>239</v>
      </c>
      <c r="H15" s="446">
        <v>4</v>
      </c>
      <c r="I15" s="451"/>
      <c r="J15" s="447"/>
      <c r="K15" s="669"/>
      <c r="L15" s="448">
        <v>0</v>
      </c>
      <c r="M15" s="448">
        <v>0.5</v>
      </c>
      <c r="N15" s="448">
        <v>0</v>
      </c>
      <c r="O15" s="448">
        <v>0</v>
      </c>
      <c r="P15" s="451" t="s">
        <v>218</v>
      </c>
      <c r="Q15" s="441" t="s">
        <v>219</v>
      </c>
      <c r="R15" s="451" t="s">
        <v>223</v>
      </c>
      <c r="S15" s="451" t="s">
        <v>224</v>
      </c>
      <c r="T15" s="444">
        <f t="shared" ref="T15:T20" si="0">SUM(L15:O15)</f>
        <v>0.5</v>
      </c>
      <c r="U15" s="445" t="s">
        <v>233</v>
      </c>
      <c r="V15" s="443" t="s">
        <v>222</v>
      </c>
      <c r="W15" s="451" t="s">
        <v>261</v>
      </c>
      <c r="X15" s="451" t="s">
        <v>237</v>
      </c>
      <c r="Y15" s="446" t="s">
        <v>233</v>
      </c>
      <c r="Z15" s="445" t="s">
        <v>233</v>
      </c>
    </row>
    <row r="16" spans="1:26" s="354" customFormat="1" ht="48" customHeight="1" x14ac:dyDescent="0.25">
      <c r="A16" s="667" t="s">
        <v>201</v>
      </c>
      <c r="B16" s="668" t="s">
        <v>202</v>
      </c>
      <c r="C16" s="451" t="s">
        <v>217</v>
      </c>
      <c r="D16" s="449" t="s">
        <v>236</v>
      </c>
      <c r="E16" s="450">
        <v>1</v>
      </c>
      <c r="F16" s="449" t="s">
        <v>235</v>
      </c>
      <c r="G16" s="451" t="s">
        <v>240</v>
      </c>
      <c r="H16" s="446">
        <v>2</v>
      </c>
      <c r="I16" s="451"/>
      <c r="J16" s="447"/>
      <c r="K16" s="669">
        <v>30000000</v>
      </c>
      <c r="L16" s="448">
        <v>0</v>
      </c>
      <c r="M16" s="448">
        <v>0.5</v>
      </c>
      <c r="N16" s="448">
        <v>0</v>
      </c>
      <c r="O16" s="448">
        <v>0</v>
      </c>
      <c r="P16" s="451" t="s">
        <v>218</v>
      </c>
      <c r="Q16" s="441" t="s">
        <v>219</v>
      </c>
      <c r="R16" s="451" t="s">
        <v>220</v>
      </c>
      <c r="S16" s="451" t="s">
        <v>221</v>
      </c>
      <c r="T16" s="444">
        <f t="shared" si="0"/>
        <v>0.5</v>
      </c>
      <c r="U16" s="445" t="s">
        <v>233</v>
      </c>
      <c r="V16" s="443" t="s">
        <v>222</v>
      </c>
      <c r="W16" s="451" t="s">
        <v>264</v>
      </c>
      <c r="X16" s="451" t="s">
        <v>260</v>
      </c>
      <c r="Y16" s="446" t="s">
        <v>233</v>
      </c>
      <c r="Z16" s="445" t="s">
        <v>233</v>
      </c>
    </row>
    <row r="17" spans="1:26" ht="48" customHeight="1" x14ac:dyDescent="0.25">
      <c r="A17" s="667" t="s">
        <v>201</v>
      </c>
      <c r="B17" s="668" t="s">
        <v>203</v>
      </c>
      <c r="C17" s="451" t="s">
        <v>226</v>
      </c>
      <c r="D17" s="449" t="s">
        <v>246</v>
      </c>
      <c r="E17" s="450">
        <v>1</v>
      </c>
      <c r="F17" s="449" t="s">
        <v>247</v>
      </c>
      <c r="G17" s="451" t="s">
        <v>248</v>
      </c>
      <c r="H17" s="446">
        <v>1</v>
      </c>
      <c r="I17" s="451"/>
      <c r="J17" s="447"/>
      <c r="K17" s="442"/>
      <c r="L17" s="448">
        <v>0</v>
      </c>
      <c r="M17" s="448">
        <v>0</v>
      </c>
      <c r="N17" s="448">
        <v>0</v>
      </c>
      <c r="O17" s="448">
        <v>0</v>
      </c>
      <c r="P17" s="451" t="s">
        <v>218</v>
      </c>
      <c r="Q17" s="441" t="s">
        <v>219</v>
      </c>
      <c r="R17" s="451" t="s">
        <v>223</v>
      </c>
      <c r="S17" s="451" t="s">
        <v>224</v>
      </c>
      <c r="T17" s="444">
        <f t="shared" si="0"/>
        <v>0</v>
      </c>
      <c r="U17" s="445" t="s">
        <v>233</v>
      </c>
      <c r="V17" s="443" t="str">
        <f>+IF(AND(L17&lt;&gt;"",U17&lt;L17,M17="",N17="",O17=""),"Alerta de Ejecución",IF(AND(L17&lt;&gt;"",M17&lt;&gt;"",U17&lt;M17,N17="",O17=""),"Alerta de Ejecución",IF(AND(L17&lt;&gt;"",M17&lt;&gt;"",N17&lt;&gt;"",U17&lt;N17,O17=""),"Alerta de Ejecución",IF(AND(L17&lt;&gt;"",M17&lt;&gt;"",N17&lt;&gt;"",O17&lt;&gt;"",U17&lt;O17),"Alerta de Ejecución","En Tiempo"))))</f>
        <v>En Tiempo</v>
      </c>
      <c r="W17" s="451" t="s">
        <v>233</v>
      </c>
      <c r="X17" s="451" t="s">
        <v>233</v>
      </c>
      <c r="Y17" s="446" t="s">
        <v>233</v>
      </c>
      <c r="Z17" s="445" t="s">
        <v>233</v>
      </c>
    </row>
    <row r="18" spans="1:26" ht="48" customHeight="1" x14ac:dyDescent="0.25">
      <c r="A18" s="667" t="s">
        <v>201</v>
      </c>
      <c r="B18" s="668" t="s">
        <v>203</v>
      </c>
      <c r="C18" s="451" t="s">
        <v>225</v>
      </c>
      <c r="D18" s="449" t="s">
        <v>230</v>
      </c>
      <c r="E18" s="450">
        <v>1</v>
      </c>
      <c r="F18" s="449" t="s">
        <v>250</v>
      </c>
      <c r="G18" s="451" t="s">
        <v>249</v>
      </c>
      <c r="H18" s="446">
        <v>1</v>
      </c>
      <c r="I18" s="451"/>
      <c r="J18" s="447"/>
      <c r="K18" s="442"/>
      <c r="L18" s="448">
        <v>0</v>
      </c>
      <c r="M18" s="448">
        <v>0</v>
      </c>
      <c r="N18" s="448">
        <v>0</v>
      </c>
      <c r="O18" s="448">
        <v>0</v>
      </c>
      <c r="P18" s="451" t="s">
        <v>218</v>
      </c>
      <c r="Q18" s="441" t="s">
        <v>219</v>
      </c>
      <c r="R18" s="451" t="s">
        <v>231</v>
      </c>
      <c r="S18" s="451" t="s">
        <v>232</v>
      </c>
      <c r="T18" s="444">
        <f t="shared" si="0"/>
        <v>0</v>
      </c>
      <c r="U18" s="445" t="s">
        <v>233</v>
      </c>
      <c r="V18" s="443" t="str">
        <f>+IF(AND(L18&lt;&gt;"",U18&lt;L18,M18="",N18="",O18=""),"Alerta de Ejecución",IF(AND(L18&lt;&gt;"",M18&lt;&gt;"",U18&lt;M18,N18="",O18=""),"Alerta de Ejecución",IF(AND(L18&lt;&gt;"",M18&lt;&gt;"",N18&lt;&gt;"",U18&lt;N18,O18=""),"Alerta de Ejecución",IF(AND(L18&lt;&gt;"",M18&lt;&gt;"",N18&lt;&gt;"",O18&lt;&gt;"",U18&lt;O18),"Alerta de Ejecución","En Tiempo"))))</f>
        <v>En Tiempo</v>
      </c>
      <c r="W18" s="451" t="s">
        <v>233</v>
      </c>
      <c r="X18" s="451" t="s">
        <v>233</v>
      </c>
      <c r="Y18" s="446" t="s">
        <v>233</v>
      </c>
      <c r="Z18" s="445" t="s">
        <v>233</v>
      </c>
    </row>
    <row r="19" spans="1:26" ht="48" customHeight="1" x14ac:dyDescent="0.25">
      <c r="A19" s="667" t="s">
        <v>201</v>
      </c>
      <c r="B19" s="668" t="s">
        <v>203</v>
      </c>
      <c r="C19" s="451" t="s">
        <v>225</v>
      </c>
      <c r="D19" s="449" t="s">
        <v>238</v>
      </c>
      <c r="E19" s="450">
        <v>1</v>
      </c>
      <c r="F19" s="449" t="s">
        <v>244</v>
      </c>
      <c r="G19" s="451" t="s">
        <v>241</v>
      </c>
      <c r="H19" s="446">
        <v>2</v>
      </c>
      <c r="I19" s="451"/>
      <c r="J19" s="447"/>
      <c r="K19" s="442"/>
      <c r="L19" s="448">
        <v>0</v>
      </c>
      <c r="M19" s="448">
        <v>0</v>
      </c>
      <c r="N19" s="448">
        <v>0</v>
      </c>
      <c r="O19" s="448">
        <v>0</v>
      </c>
      <c r="P19" s="451" t="s">
        <v>218</v>
      </c>
      <c r="Q19" s="441" t="s">
        <v>219</v>
      </c>
      <c r="R19" s="451" t="s">
        <v>223</v>
      </c>
      <c r="S19" s="451" t="s">
        <v>224</v>
      </c>
      <c r="T19" s="444">
        <f t="shared" si="0"/>
        <v>0</v>
      </c>
      <c r="U19" s="445" t="s">
        <v>233</v>
      </c>
      <c r="V19" s="443" t="s">
        <v>222</v>
      </c>
      <c r="W19" s="451" t="s">
        <v>233</v>
      </c>
      <c r="X19" s="451" t="s">
        <v>233</v>
      </c>
      <c r="Y19" s="446" t="s">
        <v>233</v>
      </c>
      <c r="Z19" s="445" t="s">
        <v>233</v>
      </c>
    </row>
    <row r="20" spans="1:26" ht="48" customHeight="1" x14ac:dyDescent="0.25">
      <c r="A20" s="667" t="s">
        <v>201</v>
      </c>
      <c r="B20" s="668" t="s">
        <v>98</v>
      </c>
      <c r="C20" s="451" t="s">
        <v>225</v>
      </c>
      <c r="D20" s="449" t="s">
        <v>251</v>
      </c>
      <c r="E20" s="450">
        <v>1</v>
      </c>
      <c r="F20" s="449" t="s">
        <v>252</v>
      </c>
      <c r="G20" s="451" t="s">
        <v>251</v>
      </c>
      <c r="H20" s="446">
        <v>1</v>
      </c>
      <c r="I20" s="451"/>
      <c r="J20" s="447"/>
      <c r="K20" s="442"/>
      <c r="L20" s="448">
        <v>0</v>
      </c>
      <c r="M20" s="448">
        <v>0</v>
      </c>
      <c r="N20" s="448">
        <v>0</v>
      </c>
      <c r="O20" s="448">
        <v>0</v>
      </c>
      <c r="P20" s="451" t="s">
        <v>218</v>
      </c>
      <c r="Q20" s="441" t="s">
        <v>219</v>
      </c>
      <c r="R20" s="451" t="s">
        <v>227</v>
      </c>
      <c r="S20" s="451" t="s">
        <v>228</v>
      </c>
      <c r="T20" s="444">
        <f t="shared" si="0"/>
        <v>0</v>
      </c>
      <c r="U20" s="445" t="s">
        <v>233</v>
      </c>
      <c r="V20" s="443" t="str">
        <f>+IF(AND(L20&lt;&gt;"",U20&lt;L20,M20="",N20="",O20=""),"Alerta de Ejecución",IF(AND(L20&lt;&gt;"",M20&lt;&gt;"",U20&lt;M20,N20="",O20=""),"Alerta de Ejecución",IF(AND(L20&lt;&gt;"",M20&lt;&gt;"",N20&lt;&gt;"",U20&lt;N20,O20=""),"Alerta de Ejecución",IF(AND(L20&lt;&gt;"",M20&lt;&gt;"",N20&lt;&gt;"",O20&lt;&gt;"",U20&lt;O20),"Alerta de Ejecución","En Tiempo"))))</f>
        <v>En Tiempo</v>
      </c>
      <c r="W20" s="451" t="s">
        <v>233</v>
      </c>
      <c r="X20" s="451" t="s">
        <v>233</v>
      </c>
      <c r="Y20" s="446" t="s">
        <v>233</v>
      </c>
      <c r="Z20" s="445" t="s">
        <v>233</v>
      </c>
    </row>
    <row r="21" spans="1:26" s="354" customFormat="1" ht="48" customHeight="1" x14ac:dyDescent="0.25">
      <c r="A21" s="667" t="s">
        <v>201</v>
      </c>
      <c r="B21" s="668" t="s">
        <v>99</v>
      </c>
      <c r="C21" s="451" t="s">
        <v>225</v>
      </c>
      <c r="D21" s="449" t="s">
        <v>242</v>
      </c>
      <c r="E21" s="450">
        <v>1</v>
      </c>
      <c r="F21" s="449" t="s">
        <v>243</v>
      </c>
      <c r="G21" s="451" t="s">
        <v>245</v>
      </c>
      <c r="H21" s="446">
        <v>2</v>
      </c>
      <c r="I21" s="451"/>
      <c r="J21" s="447"/>
      <c r="K21" s="669"/>
      <c r="L21" s="448">
        <v>0</v>
      </c>
      <c r="M21" s="448">
        <v>1</v>
      </c>
      <c r="N21" s="448">
        <v>0</v>
      </c>
      <c r="O21" s="448">
        <v>0</v>
      </c>
      <c r="P21" s="451" t="s">
        <v>218</v>
      </c>
      <c r="Q21" s="441" t="s">
        <v>219</v>
      </c>
      <c r="R21" s="451" t="s">
        <v>223</v>
      </c>
      <c r="S21" s="451" t="s">
        <v>229</v>
      </c>
      <c r="T21" s="444">
        <f t="shared" ref="T21:T22" si="1">SUM(L21:O21)</f>
        <v>1</v>
      </c>
      <c r="U21" s="445" t="s">
        <v>233</v>
      </c>
      <c r="V21" s="443" t="str">
        <f>+IF(AND(L21&lt;&gt;"",U21&lt;L21,M21="",N21="",O21=""),"Alerta de Ejecución",IF(AND(L21&lt;&gt;"",M21&lt;&gt;"",U21&lt;M21,N21="",O21=""),"Alerta de Ejecución",IF(AND(L21&lt;&gt;"",M21&lt;&gt;"",N21&lt;&gt;"",U21&lt;N21,O21=""),"Alerta de Ejecución",IF(AND(L21&lt;&gt;"",M21&lt;&gt;"",N21&lt;&gt;"",O21&lt;&gt;"",U21&lt;O21),"Alerta de Ejecución","En Tiempo"))))</f>
        <v>En Tiempo</v>
      </c>
      <c r="W21" s="451" t="s">
        <v>262</v>
      </c>
      <c r="X21" s="451" t="s">
        <v>263</v>
      </c>
      <c r="Y21" s="446" t="s">
        <v>233</v>
      </c>
      <c r="Z21" s="445" t="s">
        <v>233</v>
      </c>
    </row>
    <row r="22" spans="1:26" ht="48" customHeight="1" x14ac:dyDescent="0.25">
      <c r="A22" s="670" t="s">
        <v>201</v>
      </c>
      <c r="B22" s="668" t="s">
        <v>253</v>
      </c>
      <c r="C22" s="451" t="s">
        <v>225</v>
      </c>
      <c r="D22" s="449" t="s">
        <v>255</v>
      </c>
      <c r="E22" s="450">
        <v>20</v>
      </c>
      <c r="F22" s="449" t="s">
        <v>252</v>
      </c>
      <c r="G22" s="451" t="s">
        <v>254</v>
      </c>
      <c r="H22" s="446">
        <v>1</v>
      </c>
      <c r="I22" s="451"/>
      <c r="J22" s="447"/>
      <c r="K22" s="442"/>
      <c r="L22" s="448">
        <v>0</v>
      </c>
      <c r="M22" s="448">
        <v>0</v>
      </c>
      <c r="N22" s="448">
        <v>0</v>
      </c>
      <c r="O22" s="448">
        <v>0</v>
      </c>
      <c r="P22" s="451" t="s">
        <v>218</v>
      </c>
      <c r="Q22" s="441" t="s">
        <v>219</v>
      </c>
      <c r="R22" s="451" t="s">
        <v>223</v>
      </c>
      <c r="S22" s="451" t="s">
        <v>224</v>
      </c>
      <c r="T22" s="444">
        <f t="shared" si="1"/>
        <v>0</v>
      </c>
      <c r="U22" s="445" t="s">
        <v>233</v>
      </c>
      <c r="V22" s="443" t="str">
        <f>+IF(AND(L22&lt;&gt;"",U22&lt;L22,M22="",N22="",O22=""),"Alerta de Ejecución",IF(AND(L22&lt;&gt;"",M22&lt;&gt;"",U22&lt;M22,N22="",O22=""),"Alerta de Ejecución",IF(AND(L22&lt;&gt;"",M22&lt;&gt;"",N22&lt;&gt;"",U22&lt;N22,O22=""),"Alerta de Ejecución",IF(AND(L22&lt;&gt;"",M22&lt;&gt;"",N22&lt;&gt;"",O22&lt;&gt;"",U22&lt;O22),"Alerta de Ejecución","En Tiempo"))))</f>
        <v>En Tiempo</v>
      </c>
      <c r="W22" s="451" t="s">
        <v>233</v>
      </c>
      <c r="X22" s="451" t="s">
        <v>233</v>
      </c>
      <c r="Y22" s="446" t="s">
        <v>233</v>
      </c>
      <c r="Z22" s="445" t="s">
        <v>233</v>
      </c>
    </row>
    <row r="23" spans="1:26" s="671" customFormat="1" ht="48" customHeight="1" x14ac:dyDescent="0.25">
      <c r="A23" s="670" t="s">
        <v>201</v>
      </c>
      <c r="B23" s="668" t="s">
        <v>253</v>
      </c>
      <c r="C23" s="451" t="s">
        <v>225</v>
      </c>
      <c r="D23" s="449" t="s">
        <v>256</v>
      </c>
      <c r="E23" s="450">
        <v>1</v>
      </c>
      <c r="F23" s="449" t="s">
        <v>252</v>
      </c>
      <c r="G23" s="451" t="s">
        <v>254</v>
      </c>
      <c r="H23" s="446">
        <v>1</v>
      </c>
      <c r="I23" s="451"/>
      <c r="J23" s="447"/>
      <c r="K23" s="669"/>
      <c r="L23" s="448">
        <v>0</v>
      </c>
      <c r="M23" s="448">
        <v>1</v>
      </c>
      <c r="N23" s="448">
        <v>0</v>
      </c>
      <c r="O23" s="448">
        <v>0</v>
      </c>
      <c r="P23" s="451" t="s">
        <v>218</v>
      </c>
      <c r="Q23" s="441" t="s">
        <v>219</v>
      </c>
      <c r="R23" s="451" t="s">
        <v>223</v>
      </c>
      <c r="S23" s="451" t="s">
        <v>257</v>
      </c>
      <c r="T23" s="444">
        <v>1</v>
      </c>
      <c r="U23" s="445" t="s">
        <v>233</v>
      </c>
      <c r="V23" s="443" t="str">
        <f>+IF(AND(L23&lt;&gt;"",U23&lt;L23,M23="",N23="",O23=""),"Alerta de Ejecución",IF(AND(L23&lt;&gt;"",M23&lt;&gt;"",U23&lt;M23,N23="",O23=""),"Alerta de Ejecución",IF(AND(L23&lt;&gt;"",M23&lt;&gt;"",N23&lt;&gt;"",U23&lt;N23,O23=""),"Alerta de Ejecución",IF(AND(L23&lt;&gt;"",M23&lt;&gt;"",N23&lt;&gt;"",O23&lt;&gt;"",U23&lt;O23),"Alerta de Ejecución","En Tiempo"))))</f>
        <v>En Tiempo</v>
      </c>
      <c r="W23" s="451" t="s">
        <v>258</v>
      </c>
      <c r="X23" s="451" t="s">
        <v>259</v>
      </c>
      <c r="Y23" s="446" t="s">
        <v>233</v>
      </c>
      <c r="Z23" s="445" t="s">
        <v>233</v>
      </c>
    </row>
  </sheetData>
  <autoFilter ref="A14:AA23">
    <sortState ref="A18:AA33">
      <sortCondition ref="B14:B33"/>
    </sortState>
  </autoFilter>
  <customSheetViews>
    <customSheetView guid="{CDFEA718-320B-4BCA-98A9-85B1C49C7A24}" scale="70" showAutoFilter="1" topLeftCell="O13">
      <selection activeCell="W17" sqref="W17"/>
      <pageMargins left="0.7" right="0.7" top="0.75" bottom="0.75" header="0.3" footer="0.3"/>
      <pageSetup paperSize="9" orientation="portrait" r:id="rId1"/>
      <autoFilter ref="A14:AA23">
        <sortState ref="A18:AA33">
          <sortCondition ref="B14:B33"/>
        </sortState>
      </autoFilter>
    </customSheetView>
    <customSheetView guid="{C1D89B47-BF31-42E1-B6C2-93053F8BFD52}" scale="70" showAutoFilter="1" topLeftCell="R21">
      <selection activeCell="W31" sqref="W31"/>
      <pageMargins left="0.7" right="0.7" top="0.75" bottom="0.75" header="0.3" footer="0.3"/>
      <pageSetup paperSize="9" orientation="portrait" r:id="rId2"/>
      <autoFilter ref="A14:AA33"/>
    </customSheetView>
    <customSheetView guid="{9E767F6B-ACA3-4963-B8C9-9E66A27C709F}" scale="70">
      <selection activeCell="B18" sqref="B18"/>
      <pageMargins left="0.7" right="0.7" top="0.75" bottom="0.75" header="0.3" footer="0.3"/>
      <pageSetup paperSize="9" orientation="portrait" r:id="rId3"/>
    </customSheetView>
    <customSheetView guid="{199D36BB-00D4-4CB2-BE66-6DDF70ABBF65}" scale="70" topLeftCell="A29">
      <selection activeCell="F32" sqref="F32"/>
      <pageMargins left="0.7" right="0.7" top="0.75" bottom="0.75" header="0.3" footer="0.3"/>
      <pageSetup paperSize="9" orientation="portrait" r:id="rId4"/>
    </customSheetView>
    <customSheetView guid="{0357BB15-9060-4F6D-8E0A-B7D6024D071E}" scale="70">
      <selection activeCell="B51" sqref="B51"/>
      <pageMargins left="0.7" right="0.7" top="0.75" bottom="0.75" header="0.3" footer="0.3"/>
      <pageSetup paperSize="9" orientation="portrait" r:id="rId5"/>
    </customSheetView>
    <customSheetView guid="{892D7E59-C37A-40B9-A408-69B9734385D2}" scale="70" topLeftCell="A47">
      <selection activeCell="B51" sqref="B51"/>
      <pageMargins left="0.7" right="0.7" top="0.75" bottom="0.75" header="0.3" footer="0.3"/>
      <pageSetup paperSize="9" orientation="portrait" r:id="rId6"/>
    </customSheetView>
    <customSheetView guid="{7231E313-5A0A-49C0-90A3-F330CE30CBF9}" scale="70" topLeftCell="A39">
      <selection activeCell="D40" sqref="D40"/>
      <pageMargins left="0.7" right="0.7" top="0.75" bottom="0.75" header="0.3" footer="0.3"/>
      <pageSetup paperSize="9" orientation="portrait" r:id="rId7"/>
    </customSheetView>
    <customSheetView guid="{B90D16F3-89EA-4C13-9B15-FD6F8979EB37}" scale="70" topLeftCell="A3">
      <selection activeCell="C15" sqref="C15"/>
      <pageMargins left="0.7" right="0.7" top="0.75" bottom="0.75" header="0.3" footer="0.3"/>
      <pageSetup paperSize="9" orientation="portrait" r:id="rId8"/>
    </customSheetView>
    <customSheetView guid="{58902B77-CD50-4C3E-A2D6-2F59C456F76E}" scale="70" topLeftCell="U17">
      <selection activeCell="W18" sqref="W18"/>
      <pageMargins left="0.7" right="0.7" top="0.75" bottom="0.75" header="0.3" footer="0.3"/>
      <pageSetup paperSize="9" orientation="portrait" r:id="rId9"/>
    </customSheetView>
    <customSheetView guid="{FB89B823-2199-4605-B1BC-02D0FA2C4025}" scale="70" topLeftCell="A16">
      <selection activeCell="B19" sqref="B19"/>
      <pageMargins left="0.7" right="0.7" top="0.75" bottom="0.75" header="0.3" footer="0.3"/>
      <pageSetup paperSize="9" orientation="portrait" r:id="rId10"/>
    </customSheetView>
    <customSheetView guid="{899536C3-5626-436A-877C-A6026E57B12F}" scale="70" topLeftCell="A26">
      <selection activeCell="H26" sqref="H26"/>
      <pageMargins left="0.7" right="0.7" top="0.75" bottom="0.75" header="0.3" footer="0.3"/>
      <pageSetup paperSize="9" orientation="portrait" r:id="rId11"/>
    </customSheetView>
    <customSheetView guid="{9903DA2D-35A3-4A0C-A289-A57EF9AB1ADB}" scale="70" topLeftCell="U53">
      <selection activeCell="W26" sqref="W26"/>
      <pageMargins left="0.7" right="0.7" top="0.75" bottom="0.75" header="0.3" footer="0.3"/>
      <pageSetup paperSize="9" orientation="portrait" r:id="rId12"/>
    </customSheetView>
    <customSheetView guid="{14387FFF-903D-46D4-8131-95BFC6C28ED6}" scale="70" topLeftCell="A31">
      <selection activeCell="C32" sqref="C32"/>
      <pageMargins left="0.7" right="0.7" top="0.75" bottom="0.75" header="0.3" footer="0.3"/>
      <pageSetup paperSize="9" orientation="portrait" r:id="rId13"/>
    </customSheetView>
    <customSheetView guid="{7C958206-CE64-43DA-8302-AAAD58970FB0}" scale="70" topLeftCell="R17">
      <selection activeCell="V18" sqref="V18"/>
      <pageMargins left="0.7" right="0.7" top="0.75" bottom="0.75" header="0.3" footer="0.3"/>
      <pageSetup paperSize="9" orientation="portrait" r:id="rId14"/>
    </customSheetView>
    <customSheetView guid="{F3EE6594-71FE-4A9A-B9B2-B314234C315E}" scale="70" topLeftCell="B36">
      <selection activeCell="G41" sqref="G41"/>
      <pageMargins left="0.7" right="0.7" top="0.75" bottom="0.75" header="0.3" footer="0.3"/>
      <pageSetup paperSize="9" orientation="portrait" r:id="rId15"/>
    </customSheetView>
    <customSheetView guid="{B9D2293D-4D8A-4EBA-8773-96864755BD45}" scale="70" topLeftCell="B36">
      <selection activeCell="G41" sqref="G41"/>
      <pageMargins left="0.7" right="0.7" top="0.75" bottom="0.75" header="0.3" footer="0.3"/>
      <pageSetup paperSize="9" orientation="portrait" r:id="rId16"/>
    </customSheetView>
    <customSheetView guid="{94CAB179-16A0-44A3-BF2D-6B08C67FE230}" scale="70" topLeftCell="C7">
      <selection activeCell="J18" sqref="J18"/>
      <pageMargins left="0.7" right="0.7" top="0.75" bottom="0.75" header="0.3" footer="0.3"/>
      <pageSetup paperSize="9" orientation="portrait" r:id="rId17"/>
    </customSheetView>
  </customSheetViews>
  <mergeCells count="25">
    <mergeCell ref="A9:R9"/>
    <mergeCell ref="A11:A14"/>
    <mergeCell ref="B11:B14"/>
    <mergeCell ref="C11:C14"/>
    <mergeCell ref="D11:D14"/>
    <mergeCell ref="E11:E14"/>
    <mergeCell ref="F11:F14"/>
    <mergeCell ref="G11:G14"/>
    <mergeCell ref="H11:H14"/>
    <mergeCell ref="I11:J13"/>
    <mergeCell ref="A8:R8"/>
    <mergeCell ref="A1:R1"/>
    <mergeCell ref="A2:R2"/>
    <mergeCell ref="A3:R3"/>
    <mergeCell ref="A5:R5"/>
    <mergeCell ref="A7:R7"/>
    <mergeCell ref="Y11:Z13"/>
    <mergeCell ref="L12:O13"/>
    <mergeCell ref="K11:K14"/>
    <mergeCell ref="L11:O11"/>
    <mergeCell ref="P11:P14"/>
    <mergeCell ref="Q11:Q14"/>
    <mergeCell ref="R11:R14"/>
    <mergeCell ref="S11:S14"/>
    <mergeCell ref="T11:X13"/>
  </mergeCells>
  <conditionalFormatting sqref="Z16:Z22 U16:U22">
    <cfRule type="cellIs" dxfId="20" priority="37" operator="between">
      <formula>0.5001</formula>
      <formula>0.9999</formula>
    </cfRule>
    <cfRule type="cellIs" dxfId="19" priority="38" operator="equal">
      <formula>1</formula>
    </cfRule>
    <cfRule type="cellIs" dxfId="18" priority="39" operator="between">
      <formula>0</formula>
      <formula>0.5</formula>
    </cfRule>
  </conditionalFormatting>
  <conditionalFormatting sqref="V16:V22">
    <cfRule type="containsText" dxfId="17" priority="40" operator="containsText" text="Alerta de Ejecución">
      <formula>NOT(ISERROR(SEARCH("Alerta de Ejecución",V16)))</formula>
    </cfRule>
    <cfRule type="containsText" dxfId="16" priority="41" operator="containsText" text="En Tiempo">
      <formula>NOT(ISERROR(SEARCH("En Tiempo",V16)))</formula>
    </cfRule>
  </conditionalFormatting>
  <conditionalFormatting sqref="Z15">
    <cfRule type="cellIs" dxfId="15" priority="9" operator="between">
      <formula>0.5001</formula>
      <formula>0.9999</formula>
    </cfRule>
    <cfRule type="cellIs" dxfId="14" priority="10" operator="equal">
      <formula>1</formula>
    </cfRule>
    <cfRule type="cellIs" dxfId="13" priority="11" operator="between">
      <formula>0</formula>
      <formula>0.5</formula>
    </cfRule>
  </conditionalFormatting>
  <conditionalFormatting sqref="U15">
    <cfRule type="cellIs" dxfId="12" priority="14" operator="between">
      <formula>0.5001</formula>
      <formula>0.9999</formula>
    </cfRule>
    <cfRule type="cellIs" dxfId="11" priority="15" operator="equal">
      <formula>1</formula>
    </cfRule>
    <cfRule type="cellIs" dxfId="10" priority="16" operator="between">
      <formula>0</formula>
      <formula>0.5</formula>
    </cfRule>
  </conditionalFormatting>
  <conditionalFormatting sqref="V15">
    <cfRule type="containsText" dxfId="9" priority="12" operator="containsText" text="Alerta de Ejecución">
      <formula>NOT(ISERROR(SEARCH("Alerta de Ejecución",V15)))</formula>
    </cfRule>
    <cfRule type="containsText" dxfId="8" priority="13" operator="containsText" text="En Tiempo">
      <formula>NOT(ISERROR(SEARCH("En Tiempo",V15)))</formula>
    </cfRule>
  </conditionalFormatting>
  <pageMargins left="0.7" right="0.7" top="0.75" bottom="0.75" header="0.3" footer="0.3"/>
  <pageSetup paperSize="9" orientation="portrait"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33"/>
  <sheetViews>
    <sheetView topLeftCell="S1" zoomScale="70" zoomScaleNormal="70" workbookViewId="0">
      <selection sqref="A1:R1"/>
    </sheetView>
  </sheetViews>
  <sheetFormatPr baseColWidth="10" defaultColWidth="11.42578125" defaultRowHeight="15" x14ac:dyDescent="0.25"/>
  <cols>
    <col min="1" max="1" width="28.5703125" style="1" customWidth="1"/>
    <col min="2" max="2" width="41.140625" style="1" customWidth="1"/>
    <col min="3" max="3" width="32" style="1" customWidth="1"/>
    <col min="4" max="4" width="31.5703125" style="1" customWidth="1"/>
    <col min="5" max="5" width="25.5703125" style="1" customWidth="1"/>
    <col min="6" max="6" width="31.28515625" style="1" customWidth="1"/>
    <col min="7" max="7" width="44.85546875" style="1" customWidth="1"/>
    <col min="8" max="8" width="24.140625" style="1" customWidth="1"/>
    <col min="9" max="10" width="11.42578125" style="1"/>
    <col min="11" max="11" width="27.5703125" style="1" customWidth="1"/>
    <col min="12" max="13" width="11.42578125" style="1"/>
    <col min="14" max="14" width="14.85546875" style="1" customWidth="1"/>
    <col min="15" max="15" width="13.28515625" style="1" customWidth="1"/>
    <col min="16" max="16" width="14.140625" style="1" customWidth="1"/>
    <col min="17" max="17" width="24.85546875" style="1" customWidth="1"/>
    <col min="18" max="18" width="21" style="1" customWidth="1"/>
    <col min="19" max="19" width="30.7109375" style="1" customWidth="1"/>
    <col min="20" max="20" width="32.85546875" style="1" customWidth="1"/>
    <col min="21" max="21" width="48.140625" style="1" customWidth="1"/>
    <col min="22" max="22" width="25.140625" style="1" customWidth="1"/>
    <col min="23" max="23" width="26.7109375" style="1" customWidth="1"/>
    <col min="24" max="24" width="55" style="1" customWidth="1"/>
    <col min="25" max="25" width="30.140625" style="1" customWidth="1"/>
    <col min="26" max="26" width="43.28515625" style="1" customWidth="1"/>
    <col min="27" max="16384" width="11.42578125" style="1"/>
  </cols>
  <sheetData>
    <row r="1" spans="1:26" ht="16.5" thickBot="1" x14ac:dyDescent="0.3">
      <c r="A1" s="488" t="s">
        <v>52</v>
      </c>
      <c r="B1" s="489"/>
      <c r="C1" s="489"/>
      <c r="D1" s="489"/>
      <c r="E1" s="489"/>
      <c r="F1" s="489"/>
      <c r="G1" s="489"/>
      <c r="H1" s="489"/>
      <c r="I1" s="489"/>
      <c r="J1" s="489"/>
      <c r="K1" s="489"/>
      <c r="L1" s="489"/>
      <c r="M1" s="489"/>
      <c r="N1" s="489"/>
      <c r="O1" s="489"/>
      <c r="P1" s="489"/>
      <c r="Q1" s="489"/>
      <c r="R1" s="490"/>
    </row>
    <row r="2" spans="1:26" ht="16.5" thickBot="1" x14ac:dyDescent="0.3">
      <c r="A2" s="488" t="s">
        <v>53</v>
      </c>
      <c r="B2" s="489"/>
      <c r="C2" s="489"/>
      <c r="D2" s="489"/>
      <c r="E2" s="489"/>
      <c r="F2" s="489"/>
      <c r="G2" s="489"/>
      <c r="H2" s="489"/>
      <c r="I2" s="489"/>
      <c r="J2" s="489"/>
      <c r="K2" s="489"/>
      <c r="L2" s="489"/>
      <c r="M2" s="489"/>
      <c r="N2" s="489"/>
      <c r="O2" s="489"/>
      <c r="P2" s="489"/>
      <c r="Q2" s="489"/>
      <c r="R2" s="490"/>
    </row>
    <row r="3" spans="1:26" ht="16.5" thickBot="1" x14ac:dyDescent="0.3">
      <c r="A3" s="488" t="s">
        <v>54</v>
      </c>
      <c r="B3" s="489"/>
      <c r="C3" s="489"/>
      <c r="D3" s="489"/>
      <c r="E3" s="489"/>
      <c r="F3" s="489"/>
      <c r="G3" s="489"/>
      <c r="H3" s="489"/>
      <c r="I3" s="489"/>
      <c r="J3" s="489"/>
      <c r="K3" s="489"/>
      <c r="L3" s="489"/>
      <c r="M3" s="489"/>
      <c r="N3" s="489"/>
      <c r="O3" s="489"/>
      <c r="P3" s="489"/>
      <c r="Q3" s="489"/>
      <c r="R3" s="490"/>
    </row>
    <row r="4" spans="1:26" ht="15.75" x14ac:dyDescent="0.25">
      <c r="A4" s="12"/>
      <c r="B4" s="13"/>
      <c r="C4" s="13"/>
      <c r="D4" s="13"/>
      <c r="E4" s="13"/>
      <c r="F4" s="13"/>
      <c r="G4" s="13"/>
      <c r="H4" s="13"/>
      <c r="I4" s="13"/>
      <c r="J4" s="13"/>
      <c r="K4" s="13"/>
      <c r="L4" s="13"/>
      <c r="M4" s="13"/>
      <c r="N4" s="13"/>
      <c r="O4" s="14"/>
      <c r="P4" s="14"/>
      <c r="Q4" s="13"/>
      <c r="R4" s="15"/>
    </row>
    <row r="5" spans="1:26" ht="15" customHeight="1" x14ac:dyDescent="0.25">
      <c r="A5" s="491" t="s">
        <v>55</v>
      </c>
      <c r="B5" s="492"/>
      <c r="C5" s="492"/>
      <c r="D5" s="492"/>
      <c r="E5" s="492"/>
      <c r="F5" s="492"/>
      <c r="G5" s="492"/>
      <c r="H5" s="492"/>
      <c r="I5" s="492"/>
      <c r="J5" s="492"/>
      <c r="K5" s="492"/>
      <c r="L5" s="492"/>
      <c r="M5" s="492"/>
      <c r="N5" s="492"/>
      <c r="O5" s="492"/>
      <c r="P5" s="492"/>
      <c r="Q5" s="492"/>
      <c r="R5" s="493"/>
    </row>
    <row r="6" spans="1:26" ht="15.75" thickBot="1" x14ac:dyDescent="0.3">
      <c r="A6" s="16"/>
      <c r="B6" s="17"/>
      <c r="C6" s="17"/>
      <c r="D6" s="17"/>
      <c r="E6" s="17"/>
      <c r="F6" s="17"/>
      <c r="G6" s="17"/>
      <c r="H6" s="17"/>
      <c r="I6" s="17"/>
      <c r="J6" s="17"/>
      <c r="K6" s="17"/>
      <c r="L6" s="17"/>
      <c r="M6" s="17"/>
      <c r="N6" s="17"/>
      <c r="O6" s="18"/>
      <c r="P6" s="18"/>
      <c r="Q6" s="17"/>
      <c r="R6" s="19"/>
    </row>
    <row r="7" spans="1:26" s="116" customFormat="1" ht="34.5" customHeight="1" thickBot="1" x14ac:dyDescent="0.3">
      <c r="A7" s="661" t="s">
        <v>68</v>
      </c>
      <c r="B7" s="662"/>
      <c r="C7" s="662"/>
      <c r="D7" s="662"/>
      <c r="E7" s="662"/>
      <c r="F7" s="662"/>
      <c r="G7" s="662"/>
      <c r="H7" s="662"/>
      <c r="I7" s="662"/>
      <c r="J7" s="662"/>
      <c r="K7" s="662"/>
      <c r="L7" s="662"/>
      <c r="M7" s="662"/>
      <c r="N7" s="662"/>
      <c r="O7" s="662"/>
      <c r="P7" s="662"/>
      <c r="Q7" s="662"/>
      <c r="R7" s="663"/>
    </row>
    <row r="8" spans="1:26" ht="30" customHeight="1" thickBot="1" x14ac:dyDescent="0.3">
      <c r="A8" s="655"/>
      <c r="B8" s="656"/>
      <c r="C8" s="656"/>
      <c r="D8" s="656"/>
      <c r="E8" s="656"/>
      <c r="F8" s="656"/>
      <c r="G8" s="656"/>
      <c r="H8" s="656"/>
      <c r="I8" s="656"/>
      <c r="J8" s="656"/>
      <c r="K8" s="656"/>
      <c r="L8" s="656"/>
      <c r="M8" s="656"/>
      <c r="N8" s="656"/>
      <c r="O8" s="656"/>
      <c r="P8" s="656"/>
      <c r="Q8" s="656"/>
      <c r="R8" s="657"/>
      <c r="S8" s="20"/>
      <c r="T8" s="20"/>
      <c r="U8" s="20"/>
      <c r="V8" s="20"/>
      <c r="W8" s="20"/>
      <c r="X8" s="20"/>
      <c r="Y8" s="20"/>
      <c r="Z8" s="20"/>
    </row>
    <row r="9" spans="1:26" ht="36" customHeight="1" thickBot="1" x14ac:dyDescent="0.3">
      <c r="A9" s="664" t="s">
        <v>69</v>
      </c>
      <c r="B9" s="665"/>
      <c r="C9" s="665"/>
      <c r="D9" s="665"/>
      <c r="E9" s="665"/>
      <c r="F9" s="665"/>
      <c r="G9" s="665"/>
      <c r="H9" s="665"/>
      <c r="I9" s="665"/>
      <c r="J9" s="665"/>
      <c r="K9" s="665"/>
      <c r="L9" s="665"/>
      <c r="M9" s="665"/>
      <c r="N9" s="665"/>
      <c r="O9" s="665"/>
      <c r="P9" s="665"/>
      <c r="Q9" s="665"/>
      <c r="R9" s="666"/>
      <c r="S9" s="20"/>
      <c r="T9" s="20"/>
      <c r="U9" s="20"/>
      <c r="V9" s="20"/>
      <c r="W9" s="20"/>
      <c r="X9" s="20"/>
      <c r="Y9" s="20"/>
      <c r="Z9" s="20"/>
    </row>
    <row r="10" spans="1:26" ht="36" customHeight="1" thickBot="1" x14ac:dyDescent="0.3">
      <c r="A10" s="658" t="s">
        <v>70</v>
      </c>
      <c r="B10" s="659"/>
      <c r="C10" s="659"/>
      <c r="D10" s="659"/>
      <c r="E10" s="659"/>
      <c r="F10" s="659"/>
      <c r="G10" s="659"/>
      <c r="H10" s="659"/>
      <c r="I10" s="659"/>
      <c r="J10" s="659"/>
      <c r="K10" s="659"/>
      <c r="L10" s="659"/>
      <c r="M10" s="659"/>
      <c r="N10" s="659"/>
      <c r="O10" s="659"/>
      <c r="P10" s="659"/>
      <c r="Q10" s="659"/>
      <c r="R10" s="660"/>
      <c r="S10" s="20"/>
      <c r="T10" s="20"/>
      <c r="U10" s="20"/>
      <c r="V10" s="20"/>
      <c r="W10" s="20"/>
      <c r="X10" s="20"/>
      <c r="Y10" s="20"/>
      <c r="Z10" s="20"/>
    </row>
    <row r="11" spans="1:26" ht="15.75" customHeight="1" x14ac:dyDescent="0.25">
      <c r="A11" s="575" t="s">
        <v>0</v>
      </c>
      <c r="B11" s="564" t="s">
        <v>1</v>
      </c>
      <c r="C11" s="577" t="s">
        <v>31</v>
      </c>
      <c r="D11" s="564" t="s">
        <v>2</v>
      </c>
      <c r="E11" s="578" t="s">
        <v>3</v>
      </c>
      <c r="F11" s="564" t="s">
        <v>4</v>
      </c>
      <c r="G11" s="564" t="s">
        <v>5</v>
      </c>
      <c r="H11" s="578" t="s">
        <v>40</v>
      </c>
      <c r="I11" s="651" t="s">
        <v>7</v>
      </c>
      <c r="J11" s="652"/>
      <c r="K11" s="564" t="s">
        <v>8</v>
      </c>
      <c r="L11" s="564" t="s">
        <v>9</v>
      </c>
      <c r="M11" s="564"/>
      <c r="N11" s="564"/>
      <c r="O11" s="564"/>
      <c r="P11" s="564" t="s">
        <v>10</v>
      </c>
      <c r="Q11" s="564" t="s">
        <v>11</v>
      </c>
      <c r="R11" s="564" t="s">
        <v>12</v>
      </c>
      <c r="S11" s="564" t="s">
        <v>13</v>
      </c>
      <c r="T11" s="647" t="s">
        <v>45</v>
      </c>
      <c r="U11" s="653"/>
      <c r="V11" s="653"/>
      <c r="W11" s="653"/>
      <c r="X11" s="654"/>
      <c r="Y11" s="647" t="s">
        <v>49</v>
      </c>
      <c r="Z11" s="648"/>
    </row>
    <row r="12" spans="1:26" ht="15" customHeight="1" x14ac:dyDescent="0.25">
      <c r="A12" s="576"/>
      <c r="B12" s="485"/>
      <c r="C12" s="486"/>
      <c r="D12" s="485"/>
      <c r="E12" s="487"/>
      <c r="F12" s="485"/>
      <c r="G12" s="485"/>
      <c r="H12" s="487"/>
      <c r="I12" s="472"/>
      <c r="J12" s="473"/>
      <c r="K12" s="485"/>
      <c r="L12" s="497" t="s">
        <v>48</v>
      </c>
      <c r="M12" s="497"/>
      <c r="N12" s="497"/>
      <c r="O12" s="497"/>
      <c r="P12" s="485"/>
      <c r="Q12" s="485"/>
      <c r="R12" s="485"/>
      <c r="S12" s="485"/>
      <c r="T12" s="479"/>
      <c r="U12" s="480"/>
      <c r="V12" s="480"/>
      <c r="W12" s="480"/>
      <c r="X12" s="481"/>
      <c r="Y12" s="479"/>
      <c r="Z12" s="649"/>
    </row>
    <row r="13" spans="1:26" ht="15" customHeight="1" x14ac:dyDescent="0.25">
      <c r="A13" s="576"/>
      <c r="B13" s="485"/>
      <c r="C13" s="486"/>
      <c r="D13" s="485"/>
      <c r="E13" s="487"/>
      <c r="F13" s="485"/>
      <c r="G13" s="485"/>
      <c r="H13" s="487"/>
      <c r="I13" s="474"/>
      <c r="J13" s="475"/>
      <c r="K13" s="485"/>
      <c r="L13" s="497"/>
      <c r="M13" s="497"/>
      <c r="N13" s="497"/>
      <c r="O13" s="497"/>
      <c r="P13" s="485"/>
      <c r="Q13" s="485"/>
      <c r="R13" s="485"/>
      <c r="S13" s="485"/>
      <c r="T13" s="482"/>
      <c r="U13" s="483"/>
      <c r="V13" s="483"/>
      <c r="W13" s="483"/>
      <c r="X13" s="484"/>
      <c r="Y13" s="482"/>
      <c r="Z13" s="650"/>
    </row>
    <row r="14" spans="1:26" ht="79.5" customHeight="1" thickBot="1" x14ac:dyDescent="0.3">
      <c r="A14" s="576"/>
      <c r="B14" s="485"/>
      <c r="C14" s="486"/>
      <c r="D14" s="485"/>
      <c r="E14" s="487"/>
      <c r="F14" s="485"/>
      <c r="G14" s="485"/>
      <c r="H14" s="487"/>
      <c r="I14" s="57" t="s">
        <v>15</v>
      </c>
      <c r="J14" s="57" t="s">
        <v>16</v>
      </c>
      <c r="K14" s="485"/>
      <c r="L14" s="57" t="s">
        <v>17</v>
      </c>
      <c r="M14" s="57" t="s">
        <v>18</v>
      </c>
      <c r="N14" s="57" t="s">
        <v>19</v>
      </c>
      <c r="O14" s="57" t="s">
        <v>20</v>
      </c>
      <c r="P14" s="485"/>
      <c r="Q14" s="485"/>
      <c r="R14" s="485"/>
      <c r="S14" s="485"/>
      <c r="T14" s="58" t="s">
        <v>42</v>
      </c>
      <c r="U14" s="58" t="s">
        <v>6</v>
      </c>
      <c r="V14" s="58" t="s">
        <v>41</v>
      </c>
      <c r="W14" s="58" t="s">
        <v>50</v>
      </c>
      <c r="X14" s="58" t="s">
        <v>14</v>
      </c>
      <c r="Y14" s="58" t="s">
        <v>43</v>
      </c>
      <c r="Z14" s="68" t="s">
        <v>44</v>
      </c>
    </row>
    <row r="15" spans="1:26" ht="166.5" customHeight="1" thickBot="1" x14ac:dyDescent="0.3">
      <c r="A15" s="644" t="s">
        <v>204</v>
      </c>
      <c r="B15" s="133" t="s">
        <v>205</v>
      </c>
      <c r="C15" s="49"/>
      <c r="D15" s="48"/>
      <c r="E15" s="89"/>
      <c r="F15" s="36"/>
      <c r="G15" s="3"/>
      <c r="H15" s="82"/>
      <c r="I15" s="62"/>
      <c r="J15" s="62"/>
      <c r="K15" s="84"/>
      <c r="L15" s="34"/>
      <c r="M15" s="34"/>
      <c r="N15" s="34"/>
      <c r="O15" s="34"/>
      <c r="P15" s="72"/>
      <c r="Q15" s="72"/>
      <c r="R15" s="87"/>
      <c r="S15" s="87"/>
      <c r="T15" s="82"/>
      <c r="U15" s="28" t="e">
        <f>+(T15/H15)</f>
        <v>#DIV/0!</v>
      </c>
      <c r="V15" s="71" t="e">
        <f>+IF(AND(L15&lt;&gt;"",U15&lt;L15,M15="",N15="",O15=""),"Alerta de Ejecución",IF(AND(L15&lt;&gt;"",M15&lt;&gt;"",U15&lt;M15,N15="",O15=""),"Alerta de Ejecución",IF(AND(L15&lt;&gt;"",M15&lt;&gt;"",N15&lt;&gt;"",U15&lt;N15,O15=""),"Alerta de Ejecución",IF(AND(L15&lt;&gt;"",M15&lt;&gt;"",N15&lt;&gt;"",O15&lt;&gt;"",U15&lt;O15),"Alerta de Ejecución","En Tiempo"))))</f>
        <v>#DIV/0!</v>
      </c>
      <c r="W15" s="73"/>
      <c r="X15" s="73"/>
      <c r="Y15" s="82"/>
      <c r="Z15" s="74" t="e">
        <f>+(Y15/E15)</f>
        <v>#DIV/0!</v>
      </c>
    </row>
    <row r="16" spans="1:26" ht="180" customHeight="1" x14ac:dyDescent="0.25">
      <c r="A16" s="645"/>
      <c r="B16" s="642" t="s">
        <v>206</v>
      </c>
      <c r="C16" s="43"/>
      <c r="D16" s="48"/>
      <c r="E16" s="89"/>
      <c r="F16" s="36"/>
      <c r="G16" s="3"/>
      <c r="H16" s="82"/>
      <c r="I16" s="62"/>
      <c r="J16" s="62"/>
      <c r="K16" s="84"/>
      <c r="L16" s="34"/>
      <c r="M16" s="34"/>
      <c r="N16" s="34"/>
      <c r="O16" s="34"/>
      <c r="P16" s="72"/>
      <c r="Q16" s="72"/>
      <c r="R16" s="87"/>
      <c r="S16" s="87"/>
      <c r="T16" s="82"/>
      <c r="U16" s="28" t="e">
        <f t="shared" ref="U16:U33" si="0">+(T16/H16)</f>
        <v>#DIV/0!</v>
      </c>
      <c r="V16" s="71" t="e">
        <f t="shared" ref="V16:V33" si="1">+IF(AND(L16&lt;&gt;"",U16&lt;L16,M16="",N16="",O16=""),"Alerta de Ejecución",IF(AND(L16&lt;&gt;"",M16&lt;&gt;"",U16&lt;M16,N16="",O16=""),"Alerta de Ejecución",IF(AND(L16&lt;&gt;"",M16&lt;&gt;"",N16&lt;&gt;"",U16&lt;N16,O16=""),"Alerta de Ejecución",IF(AND(L16&lt;&gt;"",M16&lt;&gt;"",N16&lt;&gt;"",O16&lt;&gt;"",U16&lt;O16),"Alerta de Ejecución","En Tiempo"))))</f>
        <v>#DIV/0!</v>
      </c>
      <c r="W16" s="73"/>
      <c r="X16" s="73"/>
      <c r="Y16" s="82"/>
      <c r="Z16" s="74" t="e">
        <f t="shared" ref="Z16:Z33" si="2">+(Y16/E16)</f>
        <v>#DIV/0!</v>
      </c>
    </row>
    <row r="17" spans="1:26" ht="74.45" customHeight="1" x14ac:dyDescent="0.25">
      <c r="A17" s="645"/>
      <c r="B17" s="643"/>
      <c r="C17" s="37"/>
      <c r="D17" s="48"/>
      <c r="E17" s="89"/>
      <c r="F17" s="36"/>
      <c r="G17" s="3"/>
      <c r="H17" s="82"/>
      <c r="I17" s="62"/>
      <c r="J17" s="62"/>
      <c r="K17" s="84"/>
      <c r="L17" s="34"/>
      <c r="M17" s="34"/>
      <c r="N17" s="34"/>
      <c r="O17" s="34"/>
      <c r="P17" s="72"/>
      <c r="Q17" s="72"/>
      <c r="R17" s="87"/>
      <c r="S17" s="87"/>
      <c r="T17" s="82"/>
      <c r="U17" s="28" t="e">
        <f t="shared" si="0"/>
        <v>#DIV/0!</v>
      </c>
      <c r="V17" s="71" t="e">
        <f t="shared" si="1"/>
        <v>#DIV/0!</v>
      </c>
      <c r="W17" s="73"/>
      <c r="X17" s="73"/>
      <c r="Y17" s="82"/>
      <c r="Z17" s="74" t="e">
        <f t="shared" si="2"/>
        <v>#DIV/0!</v>
      </c>
    </row>
    <row r="18" spans="1:26" ht="67.900000000000006" customHeight="1" thickBot="1" x14ac:dyDescent="0.3">
      <c r="A18" s="645"/>
      <c r="B18" s="643"/>
      <c r="C18" s="50"/>
      <c r="D18" s="48"/>
      <c r="E18" s="89"/>
      <c r="F18" s="36"/>
      <c r="G18" s="3"/>
      <c r="H18" s="82"/>
      <c r="I18" s="62"/>
      <c r="J18" s="62"/>
      <c r="K18" s="84"/>
      <c r="L18" s="34"/>
      <c r="M18" s="34"/>
      <c r="N18" s="34"/>
      <c r="O18" s="34"/>
      <c r="P18" s="72"/>
      <c r="Q18" s="72"/>
      <c r="R18" s="87"/>
      <c r="S18" s="87"/>
      <c r="T18" s="82"/>
      <c r="U18" s="28" t="e">
        <f t="shared" si="0"/>
        <v>#DIV/0!</v>
      </c>
      <c r="V18" s="71" t="e">
        <f t="shared" si="1"/>
        <v>#DIV/0!</v>
      </c>
      <c r="W18" s="73"/>
      <c r="X18" s="73"/>
      <c r="Y18" s="82"/>
      <c r="Z18" s="74" t="e">
        <f t="shared" si="2"/>
        <v>#DIV/0!</v>
      </c>
    </row>
    <row r="19" spans="1:26" ht="206.45" customHeight="1" thickBot="1" x14ac:dyDescent="0.3">
      <c r="A19" s="645"/>
      <c r="B19" s="134" t="s">
        <v>79</v>
      </c>
      <c r="C19" s="51"/>
      <c r="D19" s="48"/>
      <c r="E19" s="89"/>
      <c r="F19" s="36"/>
      <c r="G19" s="3"/>
      <c r="H19" s="82"/>
      <c r="I19" s="62"/>
      <c r="J19" s="62"/>
      <c r="K19" s="84"/>
      <c r="L19" s="34"/>
      <c r="M19" s="34"/>
      <c r="N19" s="34"/>
      <c r="O19" s="34"/>
      <c r="P19" s="72"/>
      <c r="Q19" s="72"/>
      <c r="R19" s="87"/>
      <c r="S19" s="87"/>
      <c r="T19" s="82"/>
      <c r="U19" s="28" t="e">
        <f t="shared" si="0"/>
        <v>#DIV/0!</v>
      </c>
      <c r="V19" s="71" t="e">
        <f t="shared" si="1"/>
        <v>#DIV/0!</v>
      </c>
      <c r="W19" s="73"/>
      <c r="X19" s="73"/>
      <c r="Y19" s="82"/>
      <c r="Z19" s="74" t="e">
        <f t="shared" si="2"/>
        <v>#DIV/0!</v>
      </c>
    </row>
    <row r="20" spans="1:26" ht="160.15" customHeight="1" thickBot="1" x14ac:dyDescent="0.3">
      <c r="A20" s="645"/>
      <c r="B20" s="135" t="s">
        <v>80</v>
      </c>
      <c r="C20" s="51"/>
      <c r="D20" s="48"/>
      <c r="E20" s="89"/>
      <c r="F20" s="36"/>
      <c r="G20" s="3"/>
      <c r="H20" s="82"/>
      <c r="I20" s="62"/>
      <c r="J20" s="62"/>
      <c r="K20" s="84"/>
      <c r="L20" s="34"/>
      <c r="M20" s="34"/>
      <c r="N20" s="34"/>
      <c r="O20" s="34"/>
      <c r="P20" s="72"/>
      <c r="Q20" s="72"/>
      <c r="R20" s="87"/>
      <c r="S20" s="87"/>
      <c r="T20" s="82"/>
      <c r="U20" s="28" t="e">
        <f t="shared" si="0"/>
        <v>#DIV/0!</v>
      </c>
      <c r="V20" s="71" t="e">
        <f t="shared" si="1"/>
        <v>#DIV/0!</v>
      </c>
      <c r="W20" s="73"/>
      <c r="X20" s="73"/>
      <c r="Y20" s="82"/>
      <c r="Z20" s="74" t="e">
        <f t="shared" si="2"/>
        <v>#DIV/0!</v>
      </c>
    </row>
    <row r="21" spans="1:26" ht="181.9" customHeight="1" thickBot="1" x14ac:dyDescent="0.3">
      <c r="A21" s="645"/>
      <c r="B21" s="136" t="s">
        <v>207</v>
      </c>
      <c r="C21" s="51"/>
      <c r="D21" s="48"/>
      <c r="E21" s="89"/>
      <c r="F21" s="36"/>
      <c r="G21" s="3"/>
      <c r="H21" s="82"/>
      <c r="I21" s="62"/>
      <c r="J21" s="62"/>
      <c r="K21" s="84"/>
      <c r="L21" s="34"/>
      <c r="M21" s="34"/>
      <c r="N21" s="34"/>
      <c r="O21" s="34"/>
      <c r="P21" s="72"/>
      <c r="Q21" s="72"/>
      <c r="R21" s="87"/>
      <c r="S21" s="87"/>
      <c r="T21" s="82"/>
      <c r="U21" s="28" t="e">
        <f t="shared" si="0"/>
        <v>#DIV/0!</v>
      </c>
      <c r="V21" s="71" t="e">
        <f t="shared" si="1"/>
        <v>#DIV/0!</v>
      </c>
      <c r="W21" s="73"/>
      <c r="X21" s="73"/>
      <c r="Y21" s="82"/>
      <c r="Z21" s="74" t="e">
        <f t="shared" si="2"/>
        <v>#DIV/0!</v>
      </c>
    </row>
    <row r="22" spans="1:26" ht="174" customHeight="1" thickBot="1" x14ac:dyDescent="0.3">
      <c r="A22" s="645"/>
      <c r="B22" s="135" t="s">
        <v>100</v>
      </c>
      <c r="C22" s="51"/>
      <c r="D22" s="48"/>
      <c r="E22" s="89"/>
      <c r="F22" s="36"/>
      <c r="G22" s="3"/>
      <c r="H22" s="82"/>
      <c r="I22" s="62"/>
      <c r="J22" s="62"/>
      <c r="K22" s="84"/>
      <c r="L22" s="34"/>
      <c r="M22" s="34"/>
      <c r="N22" s="34"/>
      <c r="O22" s="34"/>
      <c r="P22" s="72"/>
      <c r="Q22" s="72"/>
      <c r="R22" s="87"/>
      <c r="S22" s="87"/>
      <c r="T22" s="82"/>
      <c r="U22" s="28" t="e">
        <f t="shared" si="0"/>
        <v>#DIV/0!</v>
      </c>
      <c r="V22" s="71" t="e">
        <f t="shared" si="1"/>
        <v>#DIV/0!</v>
      </c>
      <c r="W22" s="73"/>
      <c r="X22" s="73"/>
      <c r="Y22" s="82"/>
      <c r="Z22" s="74" t="e">
        <f t="shared" si="2"/>
        <v>#DIV/0!</v>
      </c>
    </row>
    <row r="23" spans="1:26" ht="229.9" customHeight="1" thickBot="1" x14ac:dyDescent="0.3">
      <c r="A23" s="646"/>
      <c r="B23" s="137" t="s">
        <v>101</v>
      </c>
      <c r="C23" s="51"/>
      <c r="D23" s="48"/>
      <c r="E23" s="89"/>
      <c r="F23" s="36"/>
      <c r="G23" s="3"/>
      <c r="H23" s="82"/>
      <c r="I23" s="62"/>
      <c r="J23" s="62"/>
      <c r="K23" s="84"/>
      <c r="L23" s="34"/>
      <c r="M23" s="34"/>
      <c r="N23" s="34"/>
      <c r="O23" s="34"/>
      <c r="P23" s="72"/>
      <c r="Q23" s="72"/>
      <c r="R23" s="87"/>
      <c r="S23" s="87"/>
      <c r="T23" s="82"/>
      <c r="U23" s="28" t="e">
        <f t="shared" si="0"/>
        <v>#DIV/0!</v>
      </c>
      <c r="V23" s="71" t="e">
        <f t="shared" si="1"/>
        <v>#DIV/0!</v>
      </c>
      <c r="W23" s="73"/>
      <c r="X23" s="73"/>
      <c r="Y23" s="82"/>
      <c r="Z23" s="74" t="e">
        <f t="shared" si="2"/>
        <v>#DIV/0!</v>
      </c>
    </row>
    <row r="24" spans="1:26" ht="113.45" customHeight="1" thickBot="1" x14ac:dyDescent="0.3">
      <c r="A24" s="644" t="s">
        <v>208</v>
      </c>
      <c r="B24" s="138" t="s">
        <v>81</v>
      </c>
      <c r="C24" s="51"/>
      <c r="D24" s="48"/>
      <c r="E24" s="89"/>
      <c r="F24" s="36"/>
      <c r="G24" s="3"/>
      <c r="H24" s="82"/>
      <c r="I24" s="62"/>
      <c r="J24" s="62"/>
      <c r="K24" s="84"/>
      <c r="L24" s="34"/>
      <c r="M24" s="34"/>
      <c r="N24" s="34"/>
      <c r="O24" s="34"/>
      <c r="P24" s="72"/>
      <c r="Q24" s="72"/>
      <c r="R24" s="87"/>
      <c r="S24" s="87"/>
      <c r="T24" s="82"/>
      <c r="U24" s="28" t="e">
        <f t="shared" si="0"/>
        <v>#DIV/0!</v>
      </c>
      <c r="V24" s="71" t="e">
        <f t="shared" si="1"/>
        <v>#DIV/0!</v>
      </c>
      <c r="W24" s="73"/>
      <c r="X24" s="73"/>
      <c r="Y24" s="82"/>
      <c r="Z24" s="74" t="e">
        <f t="shared" si="2"/>
        <v>#DIV/0!</v>
      </c>
    </row>
    <row r="25" spans="1:26" ht="211.9" customHeight="1" thickBot="1" x14ac:dyDescent="0.3">
      <c r="A25" s="645"/>
      <c r="B25" s="139" t="s">
        <v>82</v>
      </c>
      <c r="C25" s="52"/>
      <c r="D25" s="48"/>
      <c r="E25" s="89"/>
      <c r="F25" s="36"/>
      <c r="G25" s="3"/>
      <c r="H25" s="82"/>
      <c r="I25" s="62"/>
      <c r="J25" s="62"/>
      <c r="K25" s="84"/>
      <c r="L25" s="34"/>
      <c r="M25" s="34"/>
      <c r="N25" s="34"/>
      <c r="O25" s="34"/>
      <c r="P25" s="72"/>
      <c r="Q25" s="72"/>
      <c r="R25" s="87"/>
      <c r="S25" s="87"/>
      <c r="T25" s="82"/>
      <c r="U25" s="28" t="e">
        <f t="shared" si="0"/>
        <v>#DIV/0!</v>
      </c>
      <c r="V25" s="71" t="e">
        <f t="shared" si="1"/>
        <v>#DIV/0!</v>
      </c>
      <c r="W25" s="73"/>
      <c r="X25" s="73"/>
      <c r="Y25" s="82"/>
      <c r="Z25" s="74" t="e">
        <f t="shared" si="2"/>
        <v>#DIV/0!</v>
      </c>
    </row>
    <row r="26" spans="1:26" ht="398.25" customHeight="1" thickBot="1" x14ac:dyDescent="0.3">
      <c r="A26" s="645"/>
      <c r="B26" s="140" t="s">
        <v>209</v>
      </c>
      <c r="C26" s="53"/>
      <c r="D26" s="48"/>
      <c r="E26" s="89"/>
      <c r="F26" s="36"/>
      <c r="G26" s="3"/>
      <c r="H26" s="82"/>
      <c r="I26" s="62"/>
      <c r="J26" s="62"/>
      <c r="K26" s="84"/>
      <c r="L26" s="34"/>
      <c r="M26" s="34"/>
      <c r="N26" s="34"/>
      <c r="O26" s="34"/>
      <c r="P26" s="72"/>
      <c r="Q26" s="72"/>
      <c r="R26" s="87"/>
      <c r="S26" s="87"/>
      <c r="T26" s="82"/>
      <c r="U26" s="28" t="e">
        <f t="shared" si="0"/>
        <v>#DIV/0!</v>
      </c>
      <c r="V26" s="71" t="e">
        <f t="shared" si="1"/>
        <v>#DIV/0!</v>
      </c>
      <c r="W26" s="73"/>
      <c r="X26" s="73"/>
      <c r="Y26" s="82"/>
      <c r="Z26" s="74" t="e">
        <f t="shared" si="2"/>
        <v>#DIV/0!</v>
      </c>
    </row>
    <row r="27" spans="1:26" ht="187.5" customHeight="1" thickBot="1" x14ac:dyDescent="0.3">
      <c r="A27" s="646"/>
      <c r="B27" s="141" t="s">
        <v>210</v>
      </c>
      <c r="C27" s="51"/>
      <c r="D27" s="48"/>
      <c r="E27" s="89"/>
      <c r="F27" s="36"/>
      <c r="G27" s="3"/>
      <c r="H27" s="82"/>
      <c r="I27" s="62"/>
      <c r="J27" s="62"/>
      <c r="K27" s="84"/>
      <c r="L27" s="34"/>
      <c r="M27" s="34"/>
      <c r="N27" s="34"/>
      <c r="O27" s="34"/>
      <c r="P27" s="72"/>
      <c r="Q27" s="72"/>
      <c r="R27" s="87"/>
      <c r="S27" s="87"/>
      <c r="T27" s="82"/>
      <c r="U27" s="28" t="e">
        <f t="shared" si="0"/>
        <v>#DIV/0!</v>
      </c>
      <c r="V27" s="71" t="e">
        <f t="shared" si="1"/>
        <v>#DIV/0!</v>
      </c>
      <c r="W27" s="73"/>
      <c r="X27" s="73"/>
      <c r="Y27" s="82"/>
      <c r="Z27" s="74" t="e">
        <f t="shared" si="2"/>
        <v>#DIV/0!</v>
      </c>
    </row>
    <row r="28" spans="1:26" ht="252.6" customHeight="1" thickBot="1" x14ac:dyDescent="0.3">
      <c r="A28" s="638" t="s">
        <v>83</v>
      </c>
      <c r="B28" s="135" t="s">
        <v>211</v>
      </c>
      <c r="C28" s="54"/>
      <c r="D28" s="48"/>
      <c r="E28" s="89"/>
      <c r="F28" s="36"/>
      <c r="G28" s="3"/>
      <c r="H28" s="82"/>
      <c r="I28" s="62"/>
      <c r="J28" s="62"/>
      <c r="K28" s="84"/>
      <c r="L28" s="34"/>
      <c r="M28" s="34"/>
      <c r="N28" s="34"/>
      <c r="O28" s="34"/>
      <c r="P28" s="72"/>
      <c r="Q28" s="72"/>
      <c r="R28" s="87"/>
      <c r="S28" s="87"/>
      <c r="T28" s="82"/>
      <c r="U28" s="28" t="e">
        <f t="shared" si="0"/>
        <v>#DIV/0!</v>
      </c>
      <c r="V28" s="71" t="e">
        <f t="shared" si="1"/>
        <v>#DIV/0!</v>
      </c>
      <c r="W28" s="73"/>
      <c r="X28" s="73"/>
      <c r="Y28" s="82"/>
      <c r="Z28" s="74" t="e">
        <f t="shared" si="2"/>
        <v>#DIV/0!</v>
      </c>
    </row>
    <row r="29" spans="1:26" ht="174.75" customHeight="1" thickBot="1" x14ac:dyDescent="0.3">
      <c r="A29" s="639"/>
      <c r="B29" s="135" t="s">
        <v>212</v>
      </c>
      <c r="C29" s="55"/>
      <c r="D29" s="48"/>
      <c r="E29" s="89"/>
      <c r="F29" s="36"/>
      <c r="G29" s="3"/>
      <c r="H29" s="82"/>
      <c r="I29" s="62"/>
      <c r="J29" s="62"/>
      <c r="K29" s="84"/>
      <c r="L29" s="34"/>
      <c r="M29" s="34"/>
      <c r="N29" s="34"/>
      <c r="O29" s="34"/>
      <c r="P29" s="72"/>
      <c r="Q29" s="72"/>
      <c r="R29" s="87"/>
      <c r="S29" s="87"/>
      <c r="T29" s="82"/>
      <c r="U29" s="28" t="e">
        <f t="shared" si="0"/>
        <v>#DIV/0!</v>
      </c>
      <c r="V29" s="71" t="e">
        <f t="shared" si="1"/>
        <v>#DIV/0!</v>
      </c>
      <c r="W29" s="73"/>
      <c r="X29" s="73"/>
      <c r="Y29" s="82"/>
      <c r="Z29" s="74" t="e">
        <f t="shared" si="2"/>
        <v>#DIV/0!</v>
      </c>
    </row>
    <row r="30" spans="1:26" ht="129.75" customHeight="1" thickBot="1" x14ac:dyDescent="0.3">
      <c r="A30" s="640"/>
      <c r="B30" s="136" t="s">
        <v>102</v>
      </c>
      <c r="C30" s="51"/>
      <c r="D30" s="48"/>
      <c r="E30" s="89"/>
      <c r="F30" s="36"/>
      <c r="G30" s="3"/>
      <c r="H30" s="82"/>
      <c r="I30" s="62"/>
      <c r="J30" s="62"/>
      <c r="K30" s="84"/>
      <c r="L30" s="34"/>
      <c r="M30" s="34"/>
      <c r="N30" s="34"/>
      <c r="O30" s="34"/>
      <c r="P30" s="72"/>
      <c r="Q30" s="72"/>
      <c r="R30" s="87"/>
      <c r="S30" s="87"/>
      <c r="T30" s="82"/>
      <c r="U30" s="28" t="e">
        <f t="shared" si="0"/>
        <v>#DIV/0!</v>
      </c>
      <c r="V30" s="71" t="e">
        <f t="shared" si="1"/>
        <v>#DIV/0!</v>
      </c>
      <c r="W30" s="73"/>
      <c r="X30" s="73"/>
      <c r="Y30" s="82"/>
      <c r="Z30" s="74" t="e">
        <f t="shared" si="2"/>
        <v>#DIV/0!</v>
      </c>
    </row>
    <row r="31" spans="1:26" ht="220.5" customHeight="1" thickBot="1" x14ac:dyDescent="0.3">
      <c r="A31" s="638" t="s">
        <v>213</v>
      </c>
      <c r="B31" s="137" t="s">
        <v>84</v>
      </c>
      <c r="C31" s="51"/>
      <c r="D31" s="48"/>
      <c r="E31" s="89"/>
      <c r="F31" s="36"/>
      <c r="G31" s="3"/>
      <c r="H31" s="82"/>
      <c r="I31" s="62"/>
      <c r="J31" s="62"/>
      <c r="K31" s="84"/>
      <c r="L31" s="34"/>
      <c r="M31" s="34"/>
      <c r="N31" s="34"/>
      <c r="O31" s="34"/>
      <c r="P31" s="72"/>
      <c r="Q31" s="72"/>
      <c r="R31" s="87"/>
      <c r="S31" s="87"/>
      <c r="T31" s="82"/>
      <c r="U31" s="28" t="e">
        <f t="shared" si="0"/>
        <v>#DIV/0!</v>
      </c>
      <c r="V31" s="71" t="e">
        <f t="shared" si="1"/>
        <v>#DIV/0!</v>
      </c>
      <c r="W31" s="73"/>
      <c r="X31" s="73"/>
      <c r="Y31" s="82"/>
      <c r="Z31" s="74" t="e">
        <f t="shared" si="2"/>
        <v>#DIV/0!</v>
      </c>
    </row>
    <row r="32" spans="1:26" ht="120" customHeight="1" thickBot="1" x14ac:dyDescent="0.3">
      <c r="A32" s="641"/>
      <c r="B32" s="142" t="s">
        <v>85</v>
      </c>
      <c r="C32" s="47"/>
      <c r="D32" s="48"/>
      <c r="E32" s="89"/>
      <c r="F32" s="36"/>
      <c r="G32" s="3"/>
      <c r="H32" s="82"/>
      <c r="I32" s="62"/>
      <c r="J32" s="62"/>
      <c r="K32" s="84"/>
      <c r="L32" s="34"/>
      <c r="M32" s="34"/>
      <c r="N32" s="34"/>
      <c r="O32" s="34"/>
      <c r="P32" s="72"/>
      <c r="Q32" s="72"/>
      <c r="R32" s="87"/>
      <c r="S32" s="87"/>
      <c r="T32" s="82"/>
      <c r="U32" s="28" t="e">
        <f t="shared" si="0"/>
        <v>#DIV/0!</v>
      </c>
      <c r="V32" s="71" t="e">
        <f t="shared" si="1"/>
        <v>#DIV/0!</v>
      </c>
      <c r="W32" s="73"/>
      <c r="X32" s="73"/>
      <c r="Y32" s="82"/>
      <c r="Z32" s="74" t="e">
        <f t="shared" si="2"/>
        <v>#DIV/0!</v>
      </c>
    </row>
    <row r="33" spans="1:26" ht="213.75" customHeight="1" thickBot="1" x14ac:dyDescent="0.3">
      <c r="A33" s="640"/>
      <c r="B33" s="143" t="s">
        <v>86</v>
      </c>
      <c r="C33" s="56"/>
      <c r="D33" s="42"/>
      <c r="E33" s="93"/>
      <c r="F33" s="35"/>
      <c r="G33" s="75"/>
      <c r="H33" s="83"/>
      <c r="I33" s="69"/>
      <c r="J33" s="69"/>
      <c r="K33" s="85"/>
      <c r="L33" s="76"/>
      <c r="M33" s="76"/>
      <c r="N33" s="76"/>
      <c r="O33" s="76"/>
      <c r="P33" s="77"/>
      <c r="Q33" s="77"/>
      <c r="R33" s="98"/>
      <c r="S33" s="98"/>
      <c r="T33" s="83"/>
      <c r="U33" s="67" t="e">
        <f t="shared" si="0"/>
        <v>#DIV/0!</v>
      </c>
      <c r="V33" s="78" t="e">
        <f t="shared" si="1"/>
        <v>#DIV/0!</v>
      </c>
      <c r="W33" s="79"/>
      <c r="X33" s="79"/>
      <c r="Y33" s="83"/>
      <c r="Z33" s="80" t="e">
        <f t="shared" si="2"/>
        <v>#DIV/0!</v>
      </c>
    </row>
  </sheetData>
  <customSheetViews>
    <customSheetView guid="{CDFEA718-320B-4BCA-98A9-85B1C49C7A24}" scale="70" state="hidden" topLeftCell="S1">
      <selection sqref="A1:R1"/>
      <pageMargins left="0.7" right="0.7" top="0.75" bottom="0.75" header="0.3" footer="0.3"/>
    </customSheetView>
    <customSheetView guid="{C1D89B47-BF31-42E1-B6C2-93053F8BFD52}" scale="70" topLeftCell="S34">
      <selection activeCell="AA15" sqref="AA15"/>
      <pageMargins left="0.7" right="0.7" top="0.75" bottom="0.75" header="0.3" footer="0.3"/>
    </customSheetView>
    <customSheetView guid="{9E767F6B-ACA3-4963-B8C9-9E66A27C709F}" scale="70" topLeftCell="S34">
      <selection activeCell="AA15" sqref="AA15"/>
      <pageMargins left="0.7" right="0.7" top="0.75" bottom="0.75" header="0.3" footer="0.3"/>
    </customSheetView>
    <customSheetView guid="{199D36BB-00D4-4CB2-BE66-6DDF70ABBF65}" scale="70" topLeftCell="S34">
      <selection activeCell="AA15" sqref="AA15"/>
      <pageMargins left="0.7" right="0.7" top="0.75" bottom="0.75" header="0.3" footer="0.3"/>
    </customSheetView>
    <customSheetView guid="{0357BB15-9060-4F6D-8E0A-B7D6024D071E}" scale="70" topLeftCell="S34">
      <selection activeCell="AA15" sqref="AA15"/>
      <pageMargins left="0.7" right="0.7" top="0.75" bottom="0.75" header="0.3" footer="0.3"/>
    </customSheetView>
    <customSheetView guid="{892D7E59-C37A-40B9-A408-69B9734385D2}" scale="70" topLeftCell="A32">
      <selection activeCell="B34" sqref="B34"/>
      <pageMargins left="0.7" right="0.7" top="0.75" bottom="0.75" header="0.3" footer="0.3"/>
    </customSheetView>
    <customSheetView guid="{7231E313-5A0A-49C0-90A3-F330CE30CBF9}" scale="70" topLeftCell="A13">
      <selection activeCell="C15" sqref="C15"/>
      <pageMargins left="0.7" right="0.7" top="0.75" bottom="0.75" header="0.3" footer="0.3"/>
    </customSheetView>
    <customSheetView guid="{B90D16F3-89EA-4C13-9B15-FD6F8979EB37}" scale="70" topLeftCell="A13">
      <selection activeCell="C15" sqref="C15"/>
      <pageMargins left="0.7" right="0.7" top="0.75" bottom="0.75" header="0.3" footer="0.3"/>
    </customSheetView>
    <customSheetView guid="{58902B77-CD50-4C3E-A2D6-2F59C456F76E}" scale="70" topLeftCell="A13">
      <selection activeCell="C15" sqref="C15"/>
      <pageMargins left="0.7" right="0.7" top="0.75" bottom="0.75" header="0.3" footer="0.3"/>
    </customSheetView>
    <customSheetView guid="{FB89B823-2199-4605-B1BC-02D0FA2C4025}" scale="70" topLeftCell="A13">
      <selection activeCell="C15" sqref="C15"/>
      <pageMargins left="0.7" right="0.7" top="0.75" bottom="0.75" header="0.3" footer="0.3"/>
    </customSheetView>
    <customSheetView guid="{899536C3-5626-436A-877C-A6026E57B12F}" scale="70" topLeftCell="A20">
      <selection activeCell="D21" sqref="D21"/>
      <pageMargins left="0.7" right="0.7" top="0.75" bottom="0.75" header="0.3" footer="0.3"/>
    </customSheetView>
    <customSheetView guid="{9903DA2D-35A3-4A0C-A289-A57EF9AB1ADB}" scale="70" topLeftCell="A13">
      <selection activeCell="C15" sqref="C15"/>
      <pageMargins left="0.7" right="0.7" top="0.75" bottom="0.75" header="0.3" footer="0.3"/>
    </customSheetView>
    <customSheetView guid="{14387FFF-903D-46D4-8131-95BFC6C28ED6}" scale="70" topLeftCell="A55">
      <selection activeCell="C15" sqref="C15"/>
      <pageMargins left="0.7" right="0.7" top="0.75" bottom="0.75" header="0.3" footer="0.3"/>
    </customSheetView>
    <customSheetView guid="{7C958206-CE64-43DA-8302-AAAD58970FB0}" scale="70" topLeftCell="A55">
      <selection activeCell="C15" sqref="C15"/>
      <pageMargins left="0.7" right="0.7" top="0.75" bottom="0.75" header="0.3" footer="0.3"/>
    </customSheetView>
    <customSheetView guid="{F3EE6594-71FE-4A9A-B9B2-B314234C315E}" scale="70">
      <selection activeCell="C15" sqref="C15"/>
      <pageMargins left="0.7" right="0.7" top="0.75" bottom="0.75" header="0.3" footer="0.3"/>
    </customSheetView>
    <customSheetView guid="{B9D2293D-4D8A-4EBA-8773-96864755BD45}" scale="70">
      <selection activeCell="C15" sqref="C15"/>
      <pageMargins left="0.7" right="0.7" top="0.75" bottom="0.75" header="0.3" footer="0.3"/>
    </customSheetView>
    <customSheetView guid="{94CAB179-16A0-44A3-BF2D-6B08C67FE230}" scale="70" topLeftCell="S34">
      <selection activeCell="AA15" sqref="AA15"/>
      <pageMargins left="0.7" right="0.7" top="0.75" bottom="0.75" header="0.3" footer="0.3"/>
    </customSheetView>
  </customSheetViews>
  <mergeCells count="31">
    <mergeCell ref="A8:R8"/>
    <mergeCell ref="A10:R10"/>
    <mergeCell ref="A1:R1"/>
    <mergeCell ref="A2:R2"/>
    <mergeCell ref="A3:R3"/>
    <mergeCell ref="A5:R5"/>
    <mergeCell ref="A7:R7"/>
    <mergeCell ref="A9:R9"/>
    <mergeCell ref="A11:A14"/>
    <mergeCell ref="B11:B14"/>
    <mergeCell ref="C11:C14"/>
    <mergeCell ref="D11:D14"/>
    <mergeCell ref="E11:E14"/>
    <mergeCell ref="F11:F14"/>
    <mergeCell ref="G11:G14"/>
    <mergeCell ref="H11:H14"/>
    <mergeCell ref="I11:J13"/>
    <mergeCell ref="T11:X13"/>
    <mergeCell ref="Y11:Z13"/>
    <mergeCell ref="L12:O13"/>
    <mergeCell ref="K11:K14"/>
    <mergeCell ref="L11:O11"/>
    <mergeCell ref="P11:P14"/>
    <mergeCell ref="Q11:Q14"/>
    <mergeCell ref="R11:R14"/>
    <mergeCell ref="S11:S14"/>
    <mergeCell ref="A28:A30"/>
    <mergeCell ref="A31:A33"/>
    <mergeCell ref="B16:B18"/>
    <mergeCell ref="A24:A27"/>
    <mergeCell ref="A15:A23"/>
  </mergeCells>
  <conditionalFormatting sqref="Z15:Z33">
    <cfRule type="cellIs" dxfId="7" priority="1" operator="between">
      <formula>0.5001</formula>
      <formula>0.9999</formula>
    </cfRule>
    <cfRule type="cellIs" dxfId="6" priority="2" operator="equal">
      <formula>1</formula>
    </cfRule>
    <cfRule type="cellIs" dxfId="5" priority="3" operator="between">
      <formula>0</formula>
      <formula>0.5</formula>
    </cfRule>
  </conditionalFormatting>
  <conditionalFormatting sqref="U15:U33">
    <cfRule type="cellIs" dxfId="4" priority="6" operator="between">
      <formula>0.5001</formula>
      <formula>0.9999</formula>
    </cfRule>
    <cfRule type="cellIs" dxfId="3" priority="7" operator="equal">
      <formula>1</formula>
    </cfRule>
    <cfRule type="cellIs" dxfId="2" priority="8" operator="between">
      <formula>0</formula>
      <formula>0.5</formula>
    </cfRule>
  </conditionalFormatting>
  <conditionalFormatting sqref="V15:V33">
    <cfRule type="containsText" dxfId="1" priority="4" operator="containsText" text="Alerta de Ejecución">
      <formula>NOT(ISERROR(SEARCH("Alerta de Ejecución",V15)))</formula>
    </cfRule>
    <cfRule type="containsText" dxfId="0" priority="5" operator="containsText" text="En Tiempo">
      <formula>NOT(ISERROR(SEARCH("En Tiempo",V15)))</formula>
    </cfRule>
  </conditionalFormatting>
  <pageMargins left="0.7" right="0.7" top="0.75" bottom="0.75" header="0.3" footer="0.3"/>
</worksheet>
</file>

<file path=xl/worksheets/wsSortMap1.xml><?xml version="1.0" encoding="utf-8"?>
<worksheetSortMap xmlns="http://schemas.microsoft.com/office/excel/2006/main">
  <rowSortMap ref="A17:XFD22" count="5">
    <row newVal="16" oldVal="21"/>
    <row newVal="17" oldVal="16"/>
    <row newVal="18" oldVal="17"/>
    <row newVal="19" oldVal="18"/>
    <row newVal="21" oldVal="19"/>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MODELO INSTRUCTIVO</vt:lpstr>
      <vt:lpstr>A LA PAZ</vt:lpstr>
      <vt:lpstr>VIDA LIBRE DE VIOLENCIAS</vt:lpstr>
      <vt:lpstr>PARTICIPACIÓN POLÍTICA</vt:lpstr>
      <vt:lpstr>EMPLEO DIGNO</vt:lpstr>
      <vt:lpstr>SALUD PLENA</vt:lpstr>
      <vt:lpstr>EDUCACIÓN</vt:lpstr>
      <vt:lpstr>CULTURA LIBRE DE SEXISMO</vt:lpstr>
      <vt:lpstr>HÁBITAT</vt:lpstr>
      <vt:lpstr>Hoja1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Andres Piñeros Diaz</dc:creator>
  <cp:lastModifiedBy>Natalia Alejandra Lopez Perez</cp:lastModifiedBy>
  <cp:lastPrinted>2016-06-27T23:51:22Z</cp:lastPrinted>
  <dcterms:created xsi:type="dcterms:W3CDTF">2015-01-29T21:54:38Z</dcterms:created>
  <dcterms:modified xsi:type="dcterms:W3CDTF">2019-09-17T16:20:14Z</dcterms:modified>
</cp:coreProperties>
</file>